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工程表" sheetId="1" state="visible" r:id="rId1"/>
    <sheet xmlns:r="http://schemas.openxmlformats.org/officeDocument/2006/relationships" name="祝日" sheetId="2" state="visible" r:id="rId2"/>
    <sheet xmlns:r="http://schemas.openxmlformats.org/officeDocument/2006/relationships" name="使い方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/m/d"/>
    <numFmt numFmtId="166" formatCode="d"/>
    <numFmt numFmtId="167" formatCode="m/d"/>
  </numFmts>
  <fonts count="10">
    <font>
      <name val="Calibri"/>
      <family val="2"/>
      <color theme="1"/>
      <sz val="11"/>
      <scheme val="minor"/>
    </font>
    <font>
      <name val="Meiryo"/>
      <b val="1"/>
      <color rgb="000F172A"/>
      <sz val="14"/>
    </font>
    <font>
      <name val="Meiryo"/>
      <b val="1"/>
      <sz val="10"/>
    </font>
    <font>
      <name val="Meiryo"/>
      <color rgb="0064748B"/>
      <sz val="9"/>
    </font>
    <font>
      <name val="Meiryo"/>
      <b val="1"/>
      <color rgb="00FFFFFF"/>
      <sz val="10"/>
    </font>
    <font>
      <name val="Meiryo"/>
      <b val="1"/>
      <sz val="8"/>
    </font>
    <font>
      <name val="Meiryo"/>
      <sz val="10"/>
    </font>
    <font>
      <name val="Meiryo"/>
      <b val="1"/>
      <color rgb="000F172A"/>
      <sz val="11"/>
    </font>
    <font>
      <name val="Meiryo"/>
      <color rgb="000F172A"/>
      <sz val="10"/>
    </font>
    <font>
      <name val="Meiryo"/>
      <color rgb="001E3A8A"/>
      <sz val="10"/>
    </font>
  </fonts>
  <fills count="4">
    <fill>
      <patternFill/>
    </fill>
    <fill>
      <patternFill patternType="gray125"/>
    </fill>
    <fill>
      <patternFill patternType="solid">
        <fgColor rgb="00FEF9C3"/>
      </patternFill>
    </fill>
    <fill>
      <patternFill patternType="solid">
        <fgColor rgb="001E3A8A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5" fontId="0" fillId="2" borderId="1" pivotButton="0" quotePrefix="0" xfId="0"/>
    <xf numFmtId="0" fontId="3" fillId="0" borderId="0" pivotButton="0" quotePrefix="0" xfId="0"/>
    <xf numFmtId="166" fontId="5" fillId="0" borderId="0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 wrapText="1"/>
    </xf>
    <xf numFmtId="167" fontId="6" fillId="0" borderId="1" applyAlignment="1" pivotButton="0" quotePrefix="0" xfId="0">
      <alignment horizontal="left" vertical="center" wrapText="1"/>
    </xf>
    <xf numFmtId="165" fontId="6" fillId="0" borderId="1" applyAlignment="1" pivotButton="0" quotePrefix="0" xfId="0">
      <alignment horizontal="left" vertical="center" wrapText="1"/>
    </xf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</cellXfs>
  <cellStyles count="1">
    <cellStyle name="Normal" xfId="0" builtinId="0" hidden="0"/>
  </cellStyles>
  <dxfs count="4">
    <dxf>
      <fill>
        <patternFill patternType="solid">
          <fgColor rgb="002563EB"/>
          <bgColor rgb="002563EB"/>
        </patternFill>
      </fill>
    </dxf>
    <dxf>
      <fill>
        <patternFill patternType="solid">
          <fgColor rgb="00FEE2E2"/>
          <bgColor rgb="00FEE2E2"/>
        </patternFill>
      </fill>
    </dxf>
    <dxf>
      <fill>
        <patternFill patternType="solid">
          <fgColor rgb="00DBEAFE"/>
          <bgColor rgb="00DBEAFE"/>
        </patternFill>
      </fill>
    </dxf>
    <dxf>
      <fill>
        <patternFill patternType="solid">
          <fgColor rgb="00DC2626"/>
          <b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marky-app.com/?from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N32"/>
  <sheetViews>
    <sheetView workbookViewId="0">
      <pane xSplit="6" ySplit="4" topLeftCell="G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4" customWidth="1" min="2" max="2"/>
    <col width="10" customWidth="1" min="3" max="3"/>
    <col width="11" customWidth="1" min="4" max="4"/>
    <col width="11" customWidth="1" min="5" max="5"/>
    <col width="6" customWidth="1" min="6" max="6"/>
    <col width="3.2" customWidth="1" min="7" max="7"/>
    <col width="3.2" customWidth="1" min="8" max="8"/>
    <col width="3.2" customWidth="1" min="9" max="9"/>
    <col width="3.2" customWidth="1" min="10" max="10"/>
    <col width="3.2" customWidth="1" min="11" max="11"/>
    <col width="3.2" customWidth="1" min="12" max="12"/>
    <col width="3.2" customWidth="1" min="13" max="13"/>
    <col width="3.2" customWidth="1" min="14" max="14"/>
    <col width="3.2" customWidth="1" min="15" max="15"/>
    <col width="3.2" customWidth="1" min="16" max="16"/>
    <col width="3.2" customWidth="1" min="17" max="17"/>
    <col width="3.2" customWidth="1" min="18" max="18"/>
    <col width="3.2" customWidth="1" min="19" max="19"/>
    <col width="3.2" customWidth="1" min="20" max="20"/>
    <col width="3.2" customWidth="1" min="21" max="21"/>
    <col width="3.2" customWidth="1" min="22" max="22"/>
    <col width="3.2" customWidth="1" min="23" max="23"/>
    <col width="3.2" customWidth="1" min="24" max="24"/>
    <col width="3.2" customWidth="1" min="25" max="25"/>
    <col width="3.2" customWidth="1" min="26" max="26"/>
    <col width="3.2" customWidth="1" min="27" max="27"/>
    <col width="3.2" customWidth="1" min="28" max="28"/>
    <col width="3.2" customWidth="1" min="29" max="29"/>
    <col width="3.2" customWidth="1" min="30" max="30"/>
    <col width="3.2" customWidth="1" min="31" max="31"/>
    <col width="3.2" customWidth="1" min="32" max="32"/>
    <col width="3.2" customWidth="1" min="33" max="33"/>
    <col width="3.2" customWidth="1" min="34" max="34"/>
    <col width="3.2" customWidth="1" min="35" max="35"/>
    <col width="3.2" customWidth="1" min="36" max="36"/>
    <col width="3.2" customWidth="1" min="37" max="37"/>
    <col width="3.2" customWidth="1" min="38" max="38"/>
    <col width="3.2" customWidth="1" min="39" max="39"/>
    <col width="3.2" customWidth="1" min="40" max="40"/>
    <col width="3.2" customWidth="1" min="41" max="41"/>
    <col width="3.2" customWidth="1" min="42" max="42"/>
    <col width="3.2" customWidth="1" min="43" max="43"/>
    <col width="3.2" customWidth="1" min="44" max="44"/>
    <col width="3.2" customWidth="1" min="45" max="45"/>
    <col width="3.2" customWidth="1" min="46" max="46"/>
    <col width="3.2" customWidth="1" min="47" max="47"/>
    <col width="3.2" customWidth="1" min="48" max="48"/>
    <col width="3.2" customWidth="1" min="49" max="49"/>
    <col width="3.2" customWidth="1" min="50" max="50"/>
    <col width="3.2" customWidth="1" min="51" max="51"/>
    <col width="3.2" customWidth="1" min="52" max="52"/>
    <col width="3.2" customWidth="1" min="53" max="53"/>
    <col width="3.2" customWidth="1" min="54" max="54"/>
    <col width="3.2" customWidth="1" min="55" max="55"/>
    <col width="3.2" customWidth="1" min="56" max="56"/>
    <col width="3.2" customWidth="1" min="57" max="57"/>
    <col width="3.2" customWidth="1" min="58" max="58"/>
    <col width="3.2" customWidth="1" min="59" max="59"/>
    <col width="3.2" customWidth="1" min="60" max="60"/>
    <col width="3.2" customWidth="1" min="61" max="61"/>
    <col width="3.2" customWidth="1" min="62" max="62"/>
    <col width="3.2" customWidth="1" min="63" max="63"/>
    <col width="3.2" customWidth="1" min="64" max="64"/>
    <col width="3.2" customWidth="1" min="65" max="65"/>
    <col width="3.2" customWidth="1" min="66" max="66"/>
  </cols>
  <sheetData>
    <row r="1">
      <c r="A1" s="1" t="inlineStr">
        <is>
          <t>工程表（バーチャート）</t>
        </is>
      </c>
    </row>
    <row r="2">
      <c r="A2" s="2" t="inlineStr">
        <is>
          <t>現場名：</t>
        </is>
      </c>
      <c r="D2" s="2" t="inlineStr">
        <is>
          <t>開始日</t>
        </is>
      </c>
      <c r="E2" s="3" t="n">
        <v>46307</v>
      </c>
      <c r="F2" s="4" t="inlineStr">
        <is>
          <t>← 開始日を変えると日付の列が全部ずれます</t>
        </is>
      </c>
    </row>
    <row r="3">
      <c r="G3" s="5">
        <f>$E$2+0</f>
        <v/>
      </c>
      <c r="H3" s="5">
        <f>$E$2+1</f>
        <v/>
      </c>
      <c r="I3" s="5">
        <f>$E$2+2</f>
        <v/>
      </c>
      <c r="J3" s="5">
        <f>$E$2+3</f>
        <v/>
      </c>
      <c r="K3" s="5">
        <f>$E$2+4</f>
        <v/>
      </c>
      <c r="L3" s="5">
        <f>$E$2+5</f>
        <v/>
      </c>
      <c r="M3" s="5">
        <f>$E$2+6</f>
        <v/>
      </c>
      <c r="N3" s="5">
        <f>$E$2+7</f>
        <v/>
      </c>
      <c r="O3" s="5">
        <f>$E$2+8</f>
        <v/>
      </c>
      <c r="P3" s="5">
        <f>$E$2+9</f>
        <v/>
      </c>
      <c r="Q3" s="5">
        <f>$E$2+10</f>
        <v/>
      </c>
      <c r="R3" s="5">
        <f>$E$2+11</f>
        <v/>
      </c>
      <c r="S3" s="5">
        <f>$E$2+12</f>
        <v/>
      </c>
      <c r="T3" s="5">
        <f>$E$2+13</f>
        <v/>
      </c>
      <c r="U3" s="5">
        <f>$E$2+14</f>
        <v/>
      </c>
      <c r="V3" s="5">
        <f>$E$2+15</f>
        <v/>
      </c>
      <c r="W3" s="5">
        <f>$E$2+16</f>
        <v/>
      </c>
      <c r="X3" s="5">
        <f>$E$2+17</f>
        <v/>
      </c>
      <c r="Y3" s="5">
        <f>$E$2+18</f>
        <v/>
      </c>
      <c r="Z3" s="5">
        <f>$E$2+19</f>
        <v/>
      </c>
      <c r="AA3" s="5">
        <f>$E$2+20</f>
        <v/>
      </c>
      <c r="AB3" s="5">
        <f>$E$2+21</f>
        <v/>
      </c>
      <c r="AC3" s="5">
        <f>$E$2+22</f>
        <v/>
      </c>
      <c r="AD3" s="5">
        <f>$E$2+23</f>
        <v/>
      </c>
      <c r="AE3" s="5">
        <f>$E$2+24</f>
        <v/>
      </c>
      <c r="AF3" s="5">
        <f>$E$2+25</f>
        <v/>
      </c>
      <c r="AG3" s="5">
        <f>$E$2+26</f>
        <v/>
      </c>
      <c r="AH3" s="5">
        <f>$E$2+27</f>
        <v/>
      </c>
      <c r="AI3" s="5">
        <f>$E$2+28</f>
        <v/>
      </c>
      <c r="AJ3" s="5">
        <f>$E$2+29</f>
        <v/>
      </c>
      <c r="AK3" s="5">
        <f>$E$2+30</f>
        <v/>
      </c>
      <c r="AL3" s="5">
        <f>$E$2+31</f>
        <v/>
      </c>
      <c r="AM3" s="5">
        <f>$E$2+32</f>
        <v/>
      </c>
      <c r="AN3" s="5">
        <f>$E$2+33</f>
        <v/>
      </c>
      <c r="AO3" s="5">
        <f>$E$2+34</f>
        <v/>
      </c>
      <c r="AP3" s="5">
        <f>$E$2+35</f>
        <v/>
      </c>
      <c r="AQ3" s="5">
        <f>$E$2+36</f>
        <v/>
      </c>
      <c r="AR3" s="5">
        <f>$E$2+37</f>
        <v/>
      </c>
      <c r="AS3" s="5">
        <f>$E$2+38</f>
        <v/>
      </c>
      <c r="AT3" s="5">
        <f>$E$2+39</f>
        <v/>
      </c>
      <c r="AU3" s="5">
        <f>$E$2+40</f>
        <v/>
      </c>
      <c r="AV3" s="5">
        <f>$E$2+41</f>
        <v/>
      </c>
      <c r="AW3" s="5">
        <f>$E$2+42</f>
        <v/>
      </c>
      <c r="AX3" s="5">
        <f>$E$2+43</f>
        <v/>
      </c>
      <c r="AY3" s="5">
        <f>$E$2+44</f>
        <v/>
      </c>
      <c r="AZ3" s="5">
        <f>$E$2+45</f>
        <v/>
      </c>
      <c r="BA3" s="5">
        <f>$E$2+46</f>
        <v/>
      </c>
      <c r="BB3" s="5">
        <f>$E$2+47</f>
        <v/>
      </c>
      <c r="BC3" s="5">
        <f>$E$2+48</f>
        <v/>
      </c>
      <c r="BD3" s="5">
        <f>$E$2+49</f>
        <v/>
      </c>
      <c r="BE3" s="5">
        <f>$E$2+50</f>
        <v/>
      </c>
      <c r="BF3" s="5">
        <f>$E$2+51</f>
        <v/>
      </c>
      <c r="BG3" s="5">
        <f>$E$2+52</f>
        <v/>
      </c>
      <c r="BH3" s="5">
        <f>$E$2+53</f>
        <v/>
      </c>
      <c r="BI3" s="5">
        <f>$E$2+54</f>
        <v/>
      </c>
      <c r="BJ3" s="5">
        <f>$E$2+55</f>
        <v/>
      </c>
      <c r="BK3" s="5">
        <f>$E$2+56</f>
        <v/>
      </c>
      <c r="BL3" s="5">
        <f>$E$2+57</f>
        <v/>
      </c>
      <c r="BM3" s="5">
        <f>$E$2+58</f>
        <v/>
      </c>
      <c r="BN3" s="5">
        <f>$E$2+59</f>
        <v/>
      </c>
    </row>
    <row r="4">
      <c r="A4" s="6" t="inlineStr">
        <is>
          <t>No</t>
        </is>
      </c>
      <c r="B4" s="6" t="inlineStr">
        <is>
          <t>工区・作業</t>
        </is>
      </c>
      <c r="C4" s="6" t="inlineStr">
        <is>
          <t>担当</t>
        </is>
      </c>
      <c r="D4" s="6" t="inlineStr">
        <is>
          <t>開始</t>
        </is>
      </c>
      <c r="E4" s="6" t="inlineStr">
        <is>
          <t>終了</t>
        </is>
      </c>
      <c r="F4" s="6" t="inlineStr">
        <is>
          <t>日数</t>
        </is>
      </c>
      <c r="G4" s="6">
        <f>TEXT(G3,"aaa")</f>
        <v/>
      </c>
      <c r="H4" s="6">
        <f>TEXT(H3,"aaa")</f>
        <v/>
      </c>
      <c r="I4" s="6">
        <f>TEXT(I3,"aaa")</f>
        <v/>
      </c>
      <c r="J4" s="6">
        <f>TEXT(J3,"aaa")</f>
        <v/>
      </c>
      <c r="K4" s="6">
        <f>TEXT(K3,"aaa")</f>
        <v/>
      </c>
      <c r="L4" s="6">
        <f>TEXT(L3,"aaa")</f>
        <v/>
      </c>
      <c r="M4" s="6">
        <f>TEXT(M3,"aaa")</f>
        <v/>
      </c>
      <c r="N4" s="6">
        <f>TEXT(N3,"aaa")</f>
        <v/>
      </c>
      <c r="O4" s="6">
        <f>TEXT(O3,"aaa")</f>
        <v/>
      </c>
      <c r="P4" s="6">
        <f>TEXT(P3,"aaa")</f>
        <v/>
      </c>
      <c r="Q4" s="6">
        <f>TEXT(Q3,"aaa")</f>
        <v/>
      </c>
      <c r="R4" s="6">
        <f>TEXT(R3,"aaa")</f>
        <v/>
      </c>
      <c r="S4" s="6">
        <f>TEXT(S3,"aaa")</f>
        <v/>
      </c>
      <c r="T4" s="6">
        <f>TEXT(T3,"aaa")</f>
        <v/>
      </c>
      <c r="U4" s="6">
        <f>TEXT(U3,"aaa")</f>
        <v/>
      </c>
      <c r="V4" s="6">
        <f>TEXT(V3,"aaa")</f>
        <v/>
      </c>
      <c r="W4" s="6">
        <f>TEXT(W3,"aaa")</f>
        <v/>
      </c>
      <c r="X4" s="6">
        <f>TEXT(X3,"aaa")</f>
        <v/>
      </c>
      <c r="Y4" s="6">
        <f>TEXT(Y3,"aaa")</f>
        <v/>
      </c>
      <c r="Z4" s="6">
        <f>TEXT(Z3,"aaa")</f>
        <v/>
      </c>
      <c r="AA4" s="6">
        <f>TEXT(AA3,"aaa")</f>
        <v/>
      </c>
      <c r="AB4" s="6">
        <f>TEXT(AB3,"aaa")</f>
        <v/>
      </c>
      <c r="AC4" s="6">
        <f>TEXT(AC3,"aaa")</f>
        <v/>
      </c>
      <c r="AD4" s="6">
        <f>TEXT(AD3,"aaa")</f>
        <v/>
      </c>
      <c r="AE4" s="6">
        <f>TEXT(AE3,"aaa")</f>
        <v/>
      </c>
      <c r="AF4" s="6">
        <f>TEXT(AF3,"aaa")</f>
        <v/>
      </c>
      <c r="AG4" s="6">
        <f>TEXT(AG3,"aaa")</f>
        <v/>
      </c>
      <c r="AH4" s="6">
        <f>TEXT(AH3,"aaa")</f>
        <v/>
      </c>
      <c r="AI4" s="6">
        <f>TEXT(AI3,"aaa")</f>
        <v/>
      </c>
      <c r="AJ4" s="6">
        <f>TEXT(AJ3,"aaa")</f>
        <v/>
      </c>
      <c r="AK4" s="6">
        <f>TEXT(AK3,"aaa")</f>
        <v/>
      </c>
      <c r="AL4" s="6">
        <f>TEXT(AL3,"aaa")</f>
        <v/>
      </c>
      <c r="AM4" s="6">
        <f>TEXT(AM3,"aaa")</f>
        <v/>
      </c>
      <c r="AN4" s="6">
        <f>TEXT(AN3,"aaa")</f>
        <v/>
      </c>
      <c r="AO4" s="6">
        <f>TEXT(AO3,"aaa")</f>
        <v/>
      </c>
      <c r="AP4" s="6">
        <f>TEXT(AP3,"aaa")</f>
        <v/>
      </c>
      <c r="AQ4" s="6">
        <f>TEXT(AQ3,"aaa")</f>
        <v/>
      </c>
      <c r="AR4" s="6">
        <f>TEXT(AR3,"aaa")</f>
        <v/>
      </c>
      <c r="AS4" s="6">
        <f>TEXT(AS3,"aaa")</f>
        <v/>
      </c>
      <c r="AT4" s="6">
        <f>TEXT(AT3,"aaa")</f>
        <v/>
      </c>
      <c r="AU4" s="6">
        <f>TEXT(AU3,"aaa")</f>
        <v/>
      </c>
      <c r="AV4" s="6">
        <f>TEXT(AV3,"aaa")</f>
        <v/>
      </c>
      <c r="AW4" s="6">
        <f>TEXT(AW3,"aaa")</f>
        <v/>
      </c>
      <c r="AX4" s="6">
        <f>TEXT(AX3,"aaa")</f>
        <v/>
      </c>
      <c r="AY4" s="6">
        <f>TEXT(AY3,"aaa")</f>
        <v/>
      </c>
      <c r="AZ4" s="6">
        <f>TEXT(AZ3,"aaa")</f>
        <v/>
      </c>
      <c r="BA4" s="6">
        <f>TEXT(BA3,"aaa")</f>
        <v/>
      </c>
      <c r="BB4" s="6">
        <f>TEXT(BB3,"aaa")</f>
        <v/>
      </c>
      <c r="BC4" s="6">
        <f>TEXT(BC3,"aaa")</f>
        <v/>
      </c>
      <c r="BD4" s="6">
        <f>TEXT(BD3,"aaa")</f>
        <v/>
      </c>
      <c r="BE4" s="6">
        <f>TEXT(BE3,"aaa")</f>
        <v/>
      </c>
      <c r="BF4" s="6">
        <f>TEXT(BF3,"aaa")</f>
        <v/>
      </c>
      <c r="BG4" s="6">
        <f>TEXT(BG3,"aaa")</f>
        <v/>
      </c>
      <c r="BH4" s="6">
        <f>TEXT(BH3,"aaa")</f>
        <v/>
      </c>
      <c r="BI4" s="6">
        <f>TEXT(BI3,"aaa")</f>
        <v/>
      </c>
      <c r="BJ4" s="6">
        <f>TEXT(BJ3,"aaa")</f>
        <v/>
      </c>
      <c r="BK4" s="6">
        <f>TEXT(BK3,"aaa")</f>
        <v/>
      </c>
      <c r="BL4" s="6">
        <f>TEXT(BL3,"aaa")</f>
        <v/>
      </c>
      <c r="BM4" s="6">
        <f>TEXT(BM3,"aaa")</f>
        <v/>
      </c>
      <c r="BN4" s="6">
        <f>TEXT(BN3,"aaa")</f>
        <v/>
      </c>
    </row>
    <row r="5" ht="20" customHeight="1">
      <c r="A5" s="7" t="n">
        <v>1</v>
      </c>
      <c r="B5" s="8" t="inlineStr">
        <is>
          <t>解体</t>
        </is>
      </c>
      <c r="C5" s="8" t="inlineStr">
        <is>
          <t>A内装</t>
        </is>
      </c>
      <c r="D5" s="9" t="n">
        <v>46307</v>
      </c>
      <c r="E5" s="9" t="n">
        <v>46309</v>
      </c>
      <c r="F5" s="7">
        <f>IF(AND(D5&lt;&gt;"",E5&lt;&gt;""),E5-D5+1,"")</f>
        <v/>
      </c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7" t="n"/>
      <c r="W5" s="7" t="n"/>
      <c r="X5" s="7" t="n"/>
      <c r="Y5" s="7" t="n"/>
      <c r="Z5" s="7" t="n"/>
      <c r="AA5" s="7" t="n"/>
      <c r="AB5" s="7" t="n"/>
      <c r="AC5" s="7" t="n"/>
      <c r="AD5" s="7" t="n"/>
      <c r="AE5" s="7" t="n"/>
      <c r="AF5" s="7" t="n"/>
      <c r="AG5" s="7" t="n"/>
      <c r="AH5" s="7" t="n"/>
      <c r="AI5" s="7" t="n"/>
      <c r="AJ5" s="7" t="n"/>
      <c r="AK5" s="7" t="n"/>
      <c r="AL5" s="7" t="n"/>
      <c r="AM5" s="7" t="n"/>
      <c r="AN5" s="7" t="n"/>
      <c r="AO5" s="7" t="n"/>
      <c r="AP5" s="7" t="n"/>
      <c r="AQ5" s="7" t="n"/>
      <c r="AR5" s="7" t="n"/>
      <c r="AS5" s="7" t="n"/>
      <c r="AT5" s="7" t="n"/>
      <c r="AU5" s="7" t="n"/>
      <c r="AV5" s="7" t="n"/>
      <c r="AW5" s="7" t="n"/>
      <c r="AX5" s="7" t="n"/>
      <c r="AY5" s="7" t="n"/>
      <c r="AZ5" s="7" t="n"/>
      <c r="BA5" s="7" t="n"/>
      <c r="BB5" s="7" t="n"/>
      <c r="BC5" s="7" t="n"/>
      <c r="BD5" s="7" t="n"/>
      <c r="BE5" s="7" t="n"/>
      <c r="BF5" s="7" t="n"/>
      <c r="BG5" s="7" t="n"/>
      <c r="BH5" s="7" t="n"/>
      <c r="BI5" s="7" t="n"/>
      <c r="BJ5" s="7" t="n"/>
      <c r="BK5" s="7" t="n"/>
      <c r="BL5" s="7" t="n"/>
      <c r="BM5" s="7" t="n"/>
      <c r="BN5" s="7" t="n"/>
    </row>
    <row r="6" ht="20" customHeight="1">
      <c r="A6" s="7" t="n">
        <v>2</v>
      </c>
      <c r="B6" s="8" t="inlineStr">
        <is>
          <t>下地</t>
        </is>
      </c>
      <c r="C6" s="8" t="inlineStr">
        <is>
          <t>A内装</t>
        </is>
      </c>
      <c r="D6" s="9" t="n">
        <v>46310</v>
      </c>
      <c r="E6" s="9" t="n">
        <v>46313</v>
      </c>
      <c r="F6" s="7">
        <f>IF(AND(D6&lt;&gt;"",E6&lt;&gt;""),E6-D6+1,"")</f>
        <v/>
      </c>
      <c r="G6" s="7" t="n"/>
      <c r="H6" s="7" t="n"/>
      <c r="I6" s="7" t="n"/>
      <c r="J6" s="7" t="n"/>
      <c r="K6" s="7" t="n"/>
      <c r="L6" s="7" t="n"/>
      <c r="M6" s="7" t="n"/>
      <c r="N6" s="7" t="n"/>
      <c r="O6" s="7" t="n"/>
      <c r="P6" s="7" t="n"/>
      <c r="Q6" s="7" t="n"/>
      <c r="R6" s="7" t="n"/>
      <c r="S6" s="7" t="n"/>
      <c r="T6" s="7" t="n"/>
      <c r="U6" s="7" t="n"/>
      <c r="V6" s="7" t="n"/>
      <c r="W6" s="7" t="n"/>
      <c r="X6" s="7" t="n"/>
      <c r="Y6" s="7" t="n"/>
      <c r="Z6" s="7" t="n"/>
      <c r="AA6" s="7" t="n"/>
      <c r="AB6" s="7" t="n"/>
      <c r="AC6" s="7" t="n"/>
      <c r="AD6" s="7" t="n"/>
      <c r="AE6" s="7" t="n"/>
      <c r="AF6" s="7" t="n"/>
      <c r="AG6" s="7" t="n"/>
      <c r="AH6" s="7" t="n"/>
      <c r="AI6" s="7" t="n"/>
      <c r="AJ6" s="7" t="n"/>
      <c r="AK6" s="7" t="n"/>
      <c r="AL6" s="7" t="n"/>
      <c r="AM6" s="7" t="n"/>
      <c r="AN6" s="7" t="n"/>
      <c r="AO6" s="7" t="n"/>
      <c r="AP6" s="7" t="n"/>
      <c r="AQ6" s="7" t="n"/>
      <c r="AR6" s="7" t="n"/>
      <c r="AS6" s="7" t="n"/>
      <c r="AT6" s="7" t="n"/>
      <c r="AU6" s="7" t="n"/>
      <c r="AV6" s="7" t="n"/>
      <c r="AW6" s="7" t="n"/>
      <c r="AX6" s="7" t="n"/>
      <c r="AY6" s="7" t="n"/>
      <c r="AZ6" s="7" t="n"/>
      <c r="BA6" s="7" t="n"/>
      <c r="BB6" s="7" t="n"/>
      <c r="BC6" s="7" t="n"/>
      <c r="BD6" s="7" t="n"/>
      <c r="BE6" s="7" t="n"/>
      <c r="BF6" s="7" t="n"/>
      <c r="BG6" s="7" t="n"/>
      <c r="BH6" s="7" t="n"/>
      <c r="BI6" s="7" t="n"/>
      <c r="BJ6" s="7" t="n"/>
      <c r="BK6" s="7" t="n"/>
      <c r="BL6" s="7" t="n"/>
      <c r="BM6" s="7" t="n"/>
      <c r="BN6" s="7" t="n"/>
    </row>
    <row r="7" ht="20" customHeight="1">
      <c r="A7" s="7" t="n">
        <v>3</v>
      </c>
      <c r="B7" s="8" t="inlineStr">
        <is>
          <t>クロス</t>
        </is>
      </c>
      <c r="C7" s="8" t="inlineStr">
        <is>
          <t>A内装</t>
        </is>
      </c>
      <c r="D7" s="9" t="n">
        <v>46314</v>
      </c>
      <c r="E7" s="9" t="n">
        <v>46317</v>
      </c>
      <c r="F7" s="7">
        <f>IF(AND(D7&lt;&gt;"",E7&lt;&gt;""),E7-D7+1,"")</f>
        <v/>
      </c>
      <c r="G7" s="7" t="n"/>
      <c r="H7" s="7" t="n"/>
      <c r="I7" s="7" t="n"/>
      <c r="J7" s="7" t="n"/>
      <c r="K7" s="7" t="n"/>
      <c r="L7" s="7" t="n"/>
      <c r="M7" s="7" t="n"/>
      <c r="N7" s="7" t="n"/>
      <c r="O7" s="7" t="n"/>
      <c r="P7" s="7" t="n"/>
      <c r="Q7" s="7" t="n"/>
      <c r="R7" s="7" t="n"/>
      <c r="S7" s="7" t="n"/>
      <c r="T7" s="7" t="n"/>
      <c r="U7" s="7" t="n"/>
      <c r="V7" s="7" t="n"/>
      <c r="W7" s="7" t="n"/>
      <c r="X7" s="7" t="n"/>
      <c r="Y7" s="7" t="n"/>
      <c r="Z7" s="7" t="n"/>
      <c r="AA7" s="7" t="n"/>
      <c r="AB7" s="7" t="n"/>
      <c r="AC7" s="7" t="n"/>
      <c r="AD7" s="7" t="n"/>
      <c r="AE7" s="7" t="n"/>
      <c r="AF7" s="7" t="n"/>
      <c r="AG7" s="7" t="n"/>
      <c r="AH7" s="7" t="n"/>
      <c r="AI7" s="7" t="n"/>
      <c r="AJ7" s="7" t="n"/>
      <c r="AK7" s="7" t="n"/>
      <c r="AL7" s="7" t="n"/>
      <c r="AM7" s="7" t="n"/>
      <c r="AN7" s="7" t="n"/>
      <c r="AO7" s="7" t="n"/>
      <c r="AP7" s="7" t="n"/>
      <c r="AQ7" s="7" t="n"/>
      <c r="AR7" s="7" t="n"/>
      <c r="AS7" s="7" t="n"/>
      <c r="AT7" s="7" t="n"/>
      <c r="AU7" s="7" t="n"/>
      <c r="AV7" s="7" t="n"/>
      <c r="AW7" s="7" t="n"/>
      <c r="AX7" s="7" t="n"/>
      <c r="AY7" s="7" t="n"/>
      <c r="AZ7" s="7" t="n"/>
      <c r="BA7" s="7" t="n"/>
      <c r="BB7" s="7" t="n"/>
      <c r="BC7" s="7" t="n"/>
      <c r="BD7" s="7" t="n"/>
      <c r="BE7" s="7" t="n"/>
      <c r="BF7" s="7" t="n"/>
      <c r="BG7" s="7" t="n"/>
      <c r="BH7" s="7" t="n"/>
      <c r="BI7" s="7" t="n"/>
      <c r="BJ7" s="7" t="n"/>
      <c r="BK7" s="7" t="n"/>
      <c r="BL7" s="7" t="n"/>
      <c r="BM7" s="7" t="n"/>
      <c r="BN7" s="7" t="n"/>
    </row>
    <row r="8" ht="20" customHeight="1">
      <c r="A8" s="7" t="n">
        <v>4</v>
      </c>
      <c r="B8" s="8" t="inlineStr">
        <is>
          <t>床</t>
        </is>
      </c>
      <c r="C8" s="8" t="inlineStr">
        <is>
          <t>B床</t>
        </is>
      </c>
      <c r="D8" s="9" t="n">
        <v>46318</v>
      </c>
      <c r="E8" s="9" t="n">
        <v>46320</v>
      </c>
      <c r="F8" s="7">
        <f>IF(AND(D8&lt;&gt;"",E8&lt;&gt;""),E8-D8+1,"")</f>
        <v/>
      </c>
      <c r="G8" s="7" t="n"/>
      <c r="H8" s="7" t="n"/>
      <c r="I8" s="7" t="n"/>
      <c r="J8" s="7" t="n"/>
      <c r="K8" s="7" t="n"/>
      <c r="L8" s="7" t="n"/>
      <c r="M8" s="7" t="n"/>
      <c r="N8" s="7" t="n"/>
      <c r="O8" s="7" t="n"/>
      <c r="P8" s="7" t="n"/>
      <c r="Q8" s="7" t="n"/>
      <c r="R8" s="7" t="n"/>
      <c r="S8" s="7" t="n"/>
      <c r="T8" s="7" t="n"/>
      <c r="U8" s="7" t="n"/>
      <c r="V8" s="7" t="n"/>
      <c r="W8" s="7" t="n"/>
      <c r="X8" s="7" t="n"/>
      <c r="Y8" s="7" t="n"/>
      <c r="Z8" s="7" t="n"/>
      <c r="AA8" s="7" t="n"/>
      <c r="AB8" s="7" t="n"/>
      <c r="AC8" s="7" t="n"/>
      <c r="AD8" s="7" t="n"/>
      <c r="AE8" s="7" t="n"/>
      <c r="AF8" s="7" t="n"/>
      <c r="AG8" s="7" t="n"/>
      <c r="AH8" s="7" t="n"/>
      <c r="AI8" s="7" t="n"/>
      <c r="AJ8" s="7" t="n"/>
      <c r="AK8" s="7" t="n"/>
      <c r="AL8" s="7" t="n"/>
      <c r="AM8" s="7" t="n"/>
      <c r="AN8" s="7" t="n"/>
      <c r="AO8" s="7" t="n"/>
      <c r="AP8" s="7" t="n"/>
      <c r="AQ8" s="7" t="n"/>
      <c r="AR8" s="7" t="n"/>
      <c r="AS8" s="7" t="n"/>
      <c r="AT8" s="7" t="n"/>
      <c r="AU8" s="7" t="n"/>
      <c r="AV8" s="7" t="n"/>
      <c r="AW8" s="7" t="n"/>
      <c r="AX8" s="7" t="n"/>
      <c r="AY8" s="7" t="n"/>
      <c r="AZ8" s="7" t="n"/>
      <c r="BA8" s="7" t="n"/>
      <c r="BB8" s="7" t="n"/>
      <c r="BC8" s="7" t="n"/>
      <c r="BD8" s="7" t="n"/>
      <c r="BE8" s="7" t="n"/>
      <c r="BF8" s="7" t="n"/>
      <c r="BG8" s="7" t="n"/>
      <c r="BH8" s="7" t="n"/>
      <c r="BI8" s="7" t="n"/>
      <c r="BJ8" s="7" t="n"/>
      <c r="BK8" s="7" t="n"/>
      <c r="BL8" s="7" t="n"/>
      <c r="BM8" s="7" t="n"/>
      <c r="BN8" s="7" t="n"/>
    </row>
    <row r="9" ht="20" customHeight="1">
      <c r="A9" s="7" t="n">
        <v>5</v>
      </c>
      <c r="B9" s="8" t="n"/>
      <c r="C9" s="8" t="n"/>
      <c r="D9" s="9" t="n"/>
      <c r="E9" s="9" t="n"/>
      <c r="F9" s="7">
        <f>IF(AND(D9&lt;&gt;"",E9&lt;&gt;""),E9-D9+1,"")</f>
        <v/>
      </c>
      <c r="G9" s="7" t="n"/>
      <c r="H9" s="7" t="n"/>
      <c r="I9" s="7" t="n"/>
      <c r="J9" s="7" t="n"/>
      <c r="K9" s="7" t="n"/>
      <c r="L9" s="7" t="n"/>
      <c r="M9" s="7" t="n"/>
      <c r="N9" s="7" t="n"/>
      <c r="O9" s="7" t="n"/>
      <c r="P9" s="7" t="n"/>
      <c r="Q9" s="7" t="n"/>
      <c r="R9" s="7" t="n"/>
      <c r="S9" s="7" t="n"/>
      <c r="T9" s="7" t="n"/>
      <c r="U9" s="7" t="n"/>
      <c r="V9" s="7" t="n"/>
      <c r="W9" s="7" t="n"/>
      <c r="X9" s="7" t="n"/>
      <c r="Y9" s="7" t="n"/>
      <c r="Z9" s="7" t="n"/>
      <c r="AA9" s="7" t="n"/>
      <c r="AB9" s="7" t="n"/>
      <c r="AC9" s="7" t="n"/>
      <c r="AD9" s="7" t="n"/>
      <c r="AE9" s="7" t="n"/>
      <c r="AF9" s="7" t="n"/>
      <c r="AG9" s="7" t="n"/>
      <c r="AH9" s="7" t="n"/>
      <c r="AI9" s="7" t="n"/>
      <c r="AJ9" s="7" t="n"/>
      <c r="AK9" s="7" t="n"/>
      <c r="AL9" s="7" t="n"/>
      <c r="AM9" s="7" t="n"/>
      <c r="AN9" s="7" t="n"/>
      <c r="AO9" s="7" t="n"/>
      <c r="AP9" s="7" t="n"/>
      <c r="AQ9" s="7" t="n"/>
      <c r="AR9" s="7" t="n"/>
      <c r="AS9" s="7" t="n"/>
      <c r="AT9" s="7" t="n"/>
      <c r="AU9" s="7" t="n"/>
      <c r="AV9" s="7" t="n"/>
      <c r="AW9" s="7" t="n"/>
      <c r="AX9" s="7" t="n"/>
      <c r="AY9" s="7" t="n"/>
      <c r="AZ9" s="7" t="n"/>
      <c r="BA9" s="7" t="n"/>
      <c r="BB9" s="7" t="n"/>
      <c r="BC9" s="7" t="n"/>
      <c r="BD9" s="7" t="n"/>
      <c r="BE9" s="7" t="n"/>
      <c r="BF9" s="7" t="n"/>
      <c r="BG9" s="7" t="n"/>
      <c r="BH9" s="7" t="n"/>
      <c r="BI9" s="7" t="n"/>
      <c r="BJ9" s="7" t="n"/>
      <c r="BK9" s="7" t="n"/>
      <c r="BL9" s="7" t="n"/>
      <c r="BM9" s="7" t="n"/>
      <c r="BN9" s="7" t="n"/>
    </row>
    <row r="10" ht="20" customHeight="1">
      <c r="A10" s="7" t="n">
        <v>6</v>
      </c>
      <c r="B10" s="8" t="n"/>
      <c r="C10" s="8" t="n"/>
      <c r="D10" s="9" t="n"/>
      <c r="E10" s="9" t="n"/>
      <c r="F10" s="7">
        <f>IF(AND(D10&lt;&gt;"",E10&lt;&gt;""),E10-D10+1,"")</f>
        <v/>
      </c>
      <c r="G10" s="7" t="n"/>
      <c r="H10" s="7" t="n"/>
      <c r="I10" s="7" t="n"/>
      <c r="J10" s="7" t="n"/>
      <c r="K10" s="7" t="n"/>
      <c r="L10" s="7" t="n"/>
      <c r="M10" s="7" t="n"/>
      <c r="N10" s="7" t="n"/>
      <c r="O10" s="7" t="n"/>
      <c r="P10" s="7" t="n"/>
      <c r="Q10" s="7" t="n"/>
      <c r="R10" s="7" t="n"/>
      <c r="S10" s="7" t="n"/>
      <c r="T10" s="7" t="n"/>
      <c r="U10" s="7" t="n"/>
      <c r="V10" s="7" t="n"/>
      <c r="W10" s="7" t="n"/>
      <c r="X10" s="7" t="n"/>
      <c r="Y10" s="7" t="n"/>
      <c r="Z10" s="7" t="n"/>
      <c r="AA10" s="7" t="n"/>
      <c r="AB10" s="7" t="n"/>
      <c r="AC10" s="7" t="n"/>
      <c r="AD10" s="7" t="n"/>
      <c r="AE10" s="7" t="n"/>
      <c r="AF10" s="7" t="n"/>
      <c r="AG10" s="7" t="n"/>
      <c r="AH10" s="7" t="n"/>
      <c r="AI10" s="7" t="n"/>
      <c r="AJ10" s="7" t="n"/>
      <c r="AK10" s="7" t="n"/>
      <c r="AL10" s="7" t="n"/>
      <c r="AM10" s="7" t="n"/>
      <c r="AN10" s="7" t="n"/>
      <c r="AO10" s="7" t="n"/>
      <c r="AP10" s="7" t="n"/>
      <c r="AQ10" s="7" t="n"/>
      <c r="AR10" s="7" t="n"/>
      <c r="AS10" s="7" t="n"/>
      <c r="AT10" s="7" t="n"/>
      <c r="AU10" s="7" t="n"/>
      <c r="AV10" s="7" t="n"/>
      <c r="AW10" s="7" t="n"/>
      <c r="AX10" s="7" t="n"/>
      <c r="AY10" s="7" t="n"/>
      <c r="AZ10" s="7" t="n"/>
      <c r="BA10" s="7" t="n"/>
      <c r="BB10" s="7" t="n"/>
      <c r="BC10" s="7" t="n"/>
      <c r="BD10" s="7" t="n"/>
      <c r="BE10" s="7" t="n"/>
      <c r="BF10" s="7" t="n"/>
      <c r="BG10" s="7" t="n"/>
      <c r="BH10" s="7" t="n"/>
      <c r="BI10" s="7" t="n"/>
      <c r="BJ10" s="7" t="n"/>
      <c r="BK10" s="7" t="n"/>
      <c r="BL10" s="7" t="n"/>
      <c r="BM10" s="7" t="n"/>
      <c r="BN10" s="7" t="n"/>
    </row>
    <row r="11" ht="20" customHeight="1">
      <c r="A11" s="7" t="n">
        <v>7</v>
      </c>
      <c r="B11" s="8" t="n"/>
      <c r="C11" s="8" t="n"/>
      <c r="D11" s="9" t="n"/>
      <c r="E11" s="9" t="n"/>
      <c r="F11" s="7">
        <f>IF(AND(D11&lt;&gt;"",E11&lt;&gt;""),E11-D11+1,"")</f>
        <v/>
      </c>
      <c r="G11" s="7" t="n"/>
      <c r="H11" s="7" t="n"/>
      <c r="I11" s="7" t="n"/>
      <c r="J11" s="7" t="n"/>
      <c r="K11" s="7" t="n"/>
      <c r="L11" s="7" t="n"/>
      <c r="M11" s="7" t="n"/>
      <c r="N11" s="7" t="n"/>
      <c r="O11" s="7" t="n"/>
      <c r="P11" s="7" t="n"/>
      <c r="Q11" s="7" t="n"/>
      <c r="R11" s="7" t="n"/>
      <c r="S11" s="7" t="n"/>
      <c r="T11" s="7" t="n"/>
      <c r="U11" s="7" t="n"/>
      <c r="V11" s="7" t="n"/>
      <c r="W11" s="7" t="n"/>
      <c r="X11" s="7" t="n"/>
      <c r="Y11" s="7" t="n"/>
      <c r="Z11" s="7" t="n"/>
      <c r="AA11" s="7" t="n"/>
      <c r="AB11" s="7" t="n"/>
      <c r="AC11" s="7" t="n"/>
      <c r="AD11" s="7" t="n"/>
      <c r="AE11" s="7" t="n"/>
      <c r="AF11" s="7" t="n"/>
      <c r="AG11" s="7" t="n"/>
      <c r="AH11" s="7" t="n"/>
      <c r="AI11" s="7" t="n"/>
      <c r="AJ11" s="7" t="n"/>
      <c r="AK11" s="7" t="n"/>
      <c r="AL11" s="7" t="n"/>
      <c r="AM11" s="7" t="n"/>
      <c r="AN11" s="7" t="n"/>
      <c r="AO11" s="7" t="n"/>
      <c r="AP11" s="7" t="n"/>
      <c r="AQ11" s="7" t="n"/>
      <c r="AR11" s="7" t="n"/>
      <c r="AS11" s="7" t="n"/>
      <c r="AT11" s="7" t="n"/>
      <c r="AU11" s="7" t="n"/>
      <c r="AV11" s="7" t="n"/>
      <c r="AW11" s="7" t="n"/>
      <c r="AX11" s="7" t="n"/>
      <c r="AY11" s="7" t="n"/>
      <c r="AZ11" s="7" t="n"/>
      <c r="BA11" s="7" t="n"/>
      <c r="BB11" s="7" t="n"/>
      <c r="BC11" s="7" t="n"/>
      <c r="BD11" s="7" t="n"/>
      <c r="BE11" s="7" t="n"/>
      <c r="BF11" s="7" t="n"/>
      <c r="BG11" s="7" t="n"/>
      <c r="BH11" s="7" t="n"/>
      <c r="BI11" s="7" t="n"/>
      <c r="BJ11" s="7" t="n"/>
      <c r="BK11" s="7" t="n"/>
      <c r="BL11" s="7" t="n"/>
      <c r="BM11" s="7" t="n"/>
      <c r="BN11" s="7" t="n"/>
    </row>
    <row r="12" ht="20" customHeight="1">
      <c r="A12" s="7" t="n">
        <v>8</v>
      </c>
      <c r="B12" s="8" t="n"/>
      <c r="C12" s="8" t="n"/>
      <c r="D12" s="9" t="n"/>
      <c r="E12" s="9" t="n"/>
      <c r="F12" s="7">
        <f>IF(AND(D12&lt;&gt;"",E12&lt;&gt;""),E12-D12+1,"")</f>
        <v/>
      </c>
      <c r="G12" s="7" t="n"/>
      <c r="H12" s="7" t="n"/>
      <c r="I12" s="7" t="n"/>
      <c r="J12" s="7" t="n"/>
      <c r="K12" s="7" t="n"/>
      <c r="L12" s="7" t="n"/>
      <c r="M12" s="7" t="n"/>
      <c r="N12" s="7" t="n"/>
      <c r="O12" s="7" t="n"/>
      <c r="P12" s="7" t="n"/>
      <c r="Q12" s="7" t="n"/>
      <c r="R12" s="7" t="n"/>
      <c r="S12" s="7" t="n"/>
      <c r="T12" s="7" t="n"/>
      <c r="U12" s="7" t="n"/>
      <c r="V12" s="7" t="n"/>
      <c r="W12" s="7" t="n"/>
      <c r="X12" s="7" t="n"/>
      <c r="Y12" s="7" t="n"/>
      <c r="Z12" s="7" t="n"/>
      <c r="AA12" s="7" t="n"/>
      <c r="AB12" s="7" t="n"/>
      <c r="AC12" s="7" t="n"/>
      <c r="AD12" s="7" t="n"/>
      <c r="AE12" s="7" t="n"/>
      <c r="AF12" s="7" t="n"/>
      <c r="AG12" s="7" t="n"/>
      <c r="AH12" s="7" t="n"/>
      <c r="AI12" s="7" t="n"/>
      <c r="AJ12" s="7" t="n"/>
      <c r="AK12" s="7" t="n"/>
      <c r="AL12" s="7" t="n"/>
      <c r="AM12" s="7" t="n"/>
      <c r="AN12" s="7" t="n"/>
      <c r="AO12" s="7" t="n"/>
      <c r="AP12" s="7" t="n"/>
      <c r="AQ12" s="7" t="n"/>
      <c r="AR12" s="7" t="n"/>
      <c r="AS12" s="7" t="n"/>
      <c r="AT12" s="7" t="n"/>
      <c r="AU12" s="7" t="n"/>
      <c r="AV12" s="7" t="n"/>
      <c r="AW12" s="7" t="n"/>
      <c r="AX12" s="7" t="n"/>
      <c r="AY12" s="7" t="n"/>
      <c r="AZ12" s="7" t="n"/>
      <c r="BA12" s="7" t="n"/>
      <c r="BB12" s="7" t="n"/>
      <c r="BC12" s="7" t="n"/>
      <c r="BD12" s="7" t="n"/>
      <c r="BE12" s="7" t="n"/>
      <c r="BF12" s="7" t="n"/>
      <c r="BG12" s="7" t="n"/>
      <c r="BH12" s="7" t="n"/>
      <c r="BI12" s="7" t="n"/>
      <c r="BJ12" s="7" t="n"/>
      <c r="BK12" s="7" t="n"/>
      <c r="BL12" s="7" t="n"/>
      <c r="BM12" s="7" t="n"/>
      <c r="BN12" s="7" t="n"/>
    </row>
    <row r="13" ht="20" customHeight="1">
      <c r="A13" s="7" t="n">
        <v>9</v>
      </c>
      <c r="B13" s="8" t="n"/>
      <c r="C13" s="8" t="n"/>
      <c r="D13" s="9" t="n"/>
      <c r="E13" s="9" t="n"/>
      <c r="F13" s="7">
        <f>IF(AND(D13&lt;&gt;"",E13&lt;&gt;""),E13-D13+1,"")</f>
        <v/>
      </c>
      <c r="G13" s="7" t="n"/>
      <c r="H13" s="7" t="n"/>
      <c r="I13" s="7" t="n"/>
      <c r="J13" s="7" t="n"/>
      <c r="K13" s="7" t="n"/>
      <c r="L13" s="7" t="n"/>
      <c r="M13" s="7" t="n"/>
      <c r="N13" s="7" t="n"/>
      <c r="O13" s="7" t="n"/>
      <c r="P13" s="7" t="n"/>
      <c r="Q13" s="7" t="n"/>
      <c r="R13" s="7" t="n"/>
      <c r="S13" s="7" t="n"/>
      <c r="T13" s="7" t="n"/>
      <c r="U13" s="7" t="n"/>
      <c r="V13" s="7" t="n"/>
      <c r="W13" s="7" t="n"/>
      <c r="X13" s="7" t="n"/>
      <c r="Y13" s="7" t="n"/>
      <c r="Z13" s="7" t="n"/>
      <c r="AA13" s="7" t="n"/>
      <c r="AB13" s="7" t="n"/>
      <c r="AC13" s="7" t="n"/>
      <c r="AD13" s="7" t="n"/>
      <c r="AE13" s="7" t="n"/>
      <c r="AF13" s="7" t="n"/>
      <c r="AG13" s="7" t="n"/>
      <c r="AH13" s="7" t="n"/>
      <c r="AI13" s="7" t="n"/>
      <c r="AJ13" s="7" t="n"/>
      <c r="AK13" s="7" t="n"/>
      <c r="AL13" s="7" t="n"/>
      <c r="AM13" s="7" t="n"/>
      <c r="AN13" s="7" t="n"/>
      <c r="AO13" s="7" t="n"/>
      <c r="AP13" s="7" t="n"/>
      <c r="AQ13" s="7" t="n"/>
      <c r="AR13" s="7" t="n"/>
      <c r="AS13" s="7" t="n"/>
      <c r="AT13" s="7" t="n"/>
      <c r="AU13" s="7" t="n"/>
      <c r="AV13" s="7" t="n"/>
      <c r="AW13" s="7" t="n"/>
      <c r="AX13" s="7" t="n"/>
      <c r="AY13" s="7" t="n"/>
      <c r="AZ13" s="7" t="n"/>
      <c r="BA13" s="7" t="n"/>
      <c r="BB13" s="7" t="n"/>
      <c r="BC13" s="7" t="n"/>
      <c r="BD13" s="7" t="n"/>
      <c r="BE13" s="7" t="n"/>
      <c r="BF13" s="7" t="n"/>
      <c r="BG13" s="7" t="n"/>
      <c r="BH13" s="7" t="n"/>
      <c r="BI13" s="7" t="n"/>
      <c r="BJ13" s="7" t="n"/>
      <c r="BK13" s="7" t="n"/>
      <c r="BL13" s="7" t="n"/>
      <c r="BM13" s="7" t="n"/>
      <c r="BN13" s="7" t="n"/>
    </row>
    <row r="14" ht="20" customHeight="1">
      <c r="A14" s="7" t="n">
        <v>10</v>
      </c>
      <c r="B14" s="8" t="n"/>
      <c r="C14" s="8" t="n"/>
      <c r="D14" s="9" t="n"/>
      <c r="E14" s="9" t="n"/>
      <c r="F14" s="7">
        <f>IF(AND(D14&lt;&gt;"",E14&lt;&gt;""),E14-D14+1,"")</f>
        <v/>
      </c>
      <c r="G14" s="7" t="n"/>
      <c r="H14" s="7" t="n"/>
      <c r="I14" s="7" t="n"/>
      <c r="J14" s="7" t="n"/>
      <c r="K14" s="7" t="n"/>
      <c r="L14" s="7" t="n"/>
      <c r="M14" s="7" t="n"/>
      <c r="N14" s="7" t="n"/>
      <c r="O14" s="7" t="n"/>
      <c r="P14" s="7" t="n"/>
      <c r="Q14" s="7" t="n"/>
      <c r="R14" s="7" t="n"/>
      <c r="S14" s="7" t="n"/>
      <c r="T14" s="7" t="n"/>
      <c r="U14" s="7" t="n"/>
      <c r="V14" s="7" t="n"/>
      <c r="W14" s="7" t="n"/>
      <c r="X14" s="7" t="n"/>
      <c r="Y14" s="7" t="n"/>
      <c r="Z14" s="7" t="n"/>
      <c r="AA14" s="7" t="n"/>
      <c r="AB14" s="7" t="n"/>
      <c r="AC14" s="7" t="n"/>
      <c r="AD14" s="7" t="n"/>
      <c r="AE14" s="7" t="n"/>
      <c r="AF14" s="7" t="n"/>
      <c r="AG14" s="7" t="n"/>
      <c r="AH14" s="7" t="n"/>
      <c r="AI14" s="7" t="n"/>
      <c r="AJ14" s="7" t="n"/>
      <c r="AK14" s="7" t="n"/>
      <c r="AL14" s="7" t="n"/>
      <c r="AM14" s="7" t="n"/>
      <c r="AN14" s="7" t="n"/>
      <c r="AO14" s="7" t="n"/>
      <c r="AP14" s="7" t="n"/>
      <c r="AQ14" s="7" t="n"/>
      <c r="AR14" s="7" t="n"/>
      <c r="AS14" s="7" t="n"/>
      <c r="AT14" s="7" t="n"/>
      <c r="AU14" s="7" t="n"/>
      <c r="AV14" s="7" t="n"/>
      <c r="AW14" s="7" t="n"/>
      <c r="AX14" s="7" t="n"/>
      <c r="AY14" s="7" t="n"/>
      <c r="AZ14" s="7" t="n"/>
      <c r="BA14" s="7" t="n"/>
      <c r="BB14" s="7" t="n"/>
      <c r="BC14" s="7" t="n"/>
      <c r="BD14" s="7" t="n"/>
      <c r="BE14" s="7" t="n"/>
      <c r="BF14" s="7" t="n"/>
      <c r="BG14" s="7" t="n"/>
      <c r="BH14" s="7" t="n"/>
      <c r="BI14" s="7" t="n"/>
      <c r="BJ14" s="7" t="n"/>
      <c r="BK14" s="7" t="n"/>
      <c r="BL14" s="7" t="n"/>
      <c r="BM14" s="7" t="n"/>
      <c r="BN14" s="7" t="n"/>
    </row>
    <row r="15" ht="20" customHeight="1">
      <c r="A15" s="7" t="n">
        <v>11</v>
      </c>
      <c r="B15" s="8" t="n"/>
      <c r="C15" s="8" t="n"/>
      <c r="D15" s="9" t="n"/>
      <c r="E15" s="9" t="n"/>
      <c r="F15" s="7">
        <f>IF(AND(D15&lt;&gt;"",E15&lt;&gt;""),E15-D15+1,"")</f>
        <v/>
      </c>
      <c r="G15" s="7" t="n"/>
      <c r="H15" s="7" t="n"/>
      <c r="I15" s="7" t="n"/>
      <c r="J15" s="7" t="n"/>
      <c r="K15" s="7" t="n"/>
      <c r="L15" s="7" t="n"/>
      <c r="M15" s="7" t="n"/>
      <c r="N15" s="7" t="n"/>
      <c r="O15" s="7" t="n"/>
      <c r="P15" s="7" t="n"/>
      <c r="Q15" s="7" t="n"/>
      <c r="R15" s="7" t="n"/>
      <c r="S15" s="7" t="n"/>
      <c r="T15" s="7" t="n"/>
      <c r="U15" s="7" t="n"/>
      <c r="V15" s="7" t="n"/>
      <c r="W15" s="7" t="n"/>
      <c r="X15" s="7" t="n"/>
      <c r="Y15" s="7" t="n"/>
      <c r="Z15" s="7" t="n"/>
      <c r="AA15" s="7" t="n"/>
      <c r="AB15" s="7" t="n"/>
      <c r="AC15" s="7" t="n"/>
      <c r="AD15" s="7" t="n"/>
      <c r="AE15" s="7" t="n"/>
      <c r="AF15" s="7" t="n"/>
      <c r="AG15" s="7" t="n"/>
      <c r="AH15" s="7" t="n"/>
      <c r="AI15" s="7" t="n"/>
      <c r="AJ15" s="7" t="n"/>
      <c r="AK15" s="7" t="n"/>
      <c r="AL15" s="7" t="n"/>
      <c r="AM15" s="7" t="n"/>
      <c r="AN15" s="7" t="n"/>
      <c r="AO15" s="7" t="n"/>
      <c r="AP15" s="7" t="n"/>
      <c r="AQ15" s="7" t="n"/>
      <c r="AR15" s="7" t="n"/>
      <c r="AS15" s="7" t="n"/>
      <c r="AT15" s="7" t="n"/>
      <c r="AU15" s="7" t="n"/>
      <c r="AV15" s="7" t="n"/>
      <c r="AW15" s="7" t="n"/>
      <c r="AX15" s="7" t="n"/>
      <c r="AY15" s="7" t="n"/>
      <c r="AZ15" s="7" t="n"/>
      <c r="BA15" s="7" t="n"/>
      <c r="BB15" s="7" t="n"/>
      <c r="BC15" s="7" t="n"/>
      <c r="BD15" s="7" t="n"/>
      <c r="BE15" s="7" t="n"/>
      <c r="BF15" s="7" t="n"/>
      <c r="BG15" s="7" t="n"/>
      <c r="BH15" s="7" t="n"/>
      <c r="BI15" s="7" t="n"/>
      <c r="BJ15" s="7" t="n"/>
      <c r="BK15" s="7" t="n"/>
      <c r="BL15" s="7" t="n"/>
      <c r="BM15" s="7" t="n"/>
      <c r="BN15" s="7" t="n"/>
    </row>
    <row r="16" ht="20" customHeight="1">
      <c r="A16" s="7" t="n">
        <v>12</v>
      </c>
      <c r="B16" s="8" t="n"/>
      <c r="C16" s="8" t="n"/>
      <c r="D16" s="9" t="n"/>
      <c r="E16" s="9" t="n"/>
      <c r="F16" s="7">
        <f>IF(AND(D16&lt;&gt;"",E16&lt;&gt;""),E16-D16+1,"")</f>
        <v/>
      </c>
      <c r="G16" s="7" t="n"/>
      <c r="H16" s="7" t="n"/>
      <c r="I16" s="7" t="n"/>
      <c r="J16" s="7" t="n"/>
      <c r="K16" s="7" t="n"/>
      <c r="L16" s="7" t="n"/>
      <c r="M16" s="7" t="n"/>
      <c r="N16" s="7" t="n"/>
      <c r="O16" s="7" t="n"/>
      <c r="P16" s="7" t="n"/>
      <c r="Q16" s="7" t="n"/>
      <c r="R16" s="7" t="n"/>
      <c r="S16" s="7" t="n"/>
      <c r="T16" s="7" t="n"/>
      <c r="U16" s="7" t="n"/>
      <c r="V16" s="7" t="n"/>
      <c r="W16" s="7" t="n"/>
      <c r="X16" s="7" t="n"/>
      <c r="Y16" s="7" t="n"/>
      <c r="Z16" s="7" t="n"/>
      <c r="AA16" s="7" t="n"/>
      <c r="AB16" s="7" t="n"/>
      <c r="AC16" s="7" t="n"/>
      <c r="AD16" s="7" t="n"/>
      <c r="AE16" s="7" t="n"/>
      <c r="AF16" s="7" t="n"/>
      <c r="AG16" s="7" t="n"/>
      <c r="AH16" s="7" t="n"/>
      <c r="AI16" s="7" t="n"/>
      <c r="AJ16" s="7" t="n"/>
      <c r="AK16" s="7" t="n"/>
      <c r="AL16" s="7" t="n"/>
      <c r="AM16" s="7" t="n"/>
      <c r="AN16" s="7" t="n"/>
      <c r="AO16" s="7" t="n"/>
      <c r="AP16" s="7" t="n"/>
      <c r="AQ16" s="7" t="n"/>
      <c r="AR16" s="7" t="n"/>
      <c r="AS16" s="7" t="n"/>
      <c r="AT16" s="7" t="n"/>
      <c r="AU16" s="7" t="n"/>
      <c r="AV16" s="7" t="n"/>
      <c r="AW16" s="7" t="n"/>
      <c r="AX16" s="7" t="n"/>
      <c r="AY16" s="7" t="n"/>
      <c r="AZ16" s="7" t="n"/>
      <c r="BA16" s="7" t="n"/>
      <c r="BB16" s="7" t="n"/>
      <c r="BC16" s="7" t="n"/>
      <c r="BD16" s="7" t="n"/>
      <c r="BE16" s="7" t="n"/>
      <c r="BF16" s="7" t="n"/>
      <c r="BG16" s="7" t="n"/>
      <c r="BH16" s="7" t="n"/>
      <c r="BI16" s="7" t="n"/>
      <c r="BJ16" s="7" t="n"/>
      <c r="BK16" s="7" t="n"/>
      <c r="BL16" s="7" t="n"/>
      <c r="BM16" s="7" t="n"/>
      <c r="BN16" s="7" t="n"/>
    </row>
    <row r="17" ht="20" customHeight="1">
      <c r="A17" s="7" t="n">
        <v>13</v>
      </c>
      <c r="B17" s="8" t="n"/>
      <c r="C17" s="8" t="n"/>
      <c r="D17" s="9" t="n"/>
      <c r="E17" s="9" t="n"/>
      <c r="F17" s="7">
        <f>IF(AND(D17&lt;&gt;"",E17&lt;&gt;""),E17-D17+1,"")</f>
        <v/>
      </c>
      <c r="G17" s="7" t="n"/>
      <c r="H17" s="7" t="n"/>
      <c r="I17" s="7" t="n"/>
      <c r="J17" s="7" t="n"/>
      <c r="K17" s="7" t="n"/>
      <c r="L17" s="7" t="n"/>
      <c r="M17" s="7" t="n"/>
      <c r="N17" s="7" t="n"/>
      <c r="O17" s="7" t="n"/>
      <c r="P17" s="7" t="n"/>
      <c r="Q17" s="7" t="n"/>
      <c r="R17" s="7" t="n"/>
      <c r="S17" s="7" t="n"/>
      <c r="T17" s="7" t="n"/>
      <c r="U17" s="7" t="n"/>
      <c r="V17" s="7" t="n"/>
      <c r="W17" s="7" t="n"/>
      <c r="X17" s="7" t="n"/>
      <c r="Y17" s="7" t="n"/>
      <c r="Z17" s="7" t="n"/>
      <c r="AA17" s="7" t="n"/>
      <c r="AB17" s="7" t="n"/>
      <c r="AC17" s="7" t="n"/>
      <c r="AD17" s="7" t="n"/>
      <c r="AE17" s="7" t="n"/>
      <c r="AF17" s="7" t="n"/>
      <c r="AG17" s="7" t="n"/>
      <c r="AH17" s="7" t="n"/>
      <c r="AI17" s="7" t="n"/>
      <c r="AJ17" s="7" t="n"/>
      <c r="AK17" s="7" t="n"/>
      <c r="AL17" s="7" t="n"/>
      <c r="AM17" s="7" t="n"/>
      <c r="AN17" s="7" t="n"/>
      <c r="AO17" s="7" t="n"/>
      <c r="AP17" s="7" t="n"/>
      <c r="AQ17" s="7" t="n"/>
      <c r="AR17" s="7" t="n"/>
      <c r="AS17" s="7" t="n"/>
      <c r="AT17" s="7" t="n"/>
      <c r="AU17" s="7" t="n"/>
      <c r="AV17" s="7" t="n"/>
      <c r="AW17" s="7" t="n"/>
      <c r="AX17" s="7" t="n"/>
      <c r="AY17" s="7" t="n"/>
      <c r="AZ17" s="7" t="n"/>
      <c r="BA17" s="7" t="n"/>
      <c r="BB17" s="7" t="n"/>
      <c r="BC17" s="7" t="n"/>
      <c r="BD17" s="7" t="n"/>
      <c r="BE17" s="7" t="n"/>
      <c r="BF17" s="7" t="n"/>
      <c r="BG17" s="7" t="n"/>
      <c r="BH17" s="7" t="n"/>
      <c r="BI17" s="7" t="n"/>
      <c r="BJ17" s="7" t="n"/>
      <c r="BK17" s="7" t="n"/>
      <c r="BL17" s="7" t="n"/>
      <c r="BM17" s="7" t="n"/>
      <c r="BN17" s="7" t="n"/>
    </row>
    <row r="18" ht="20" customHeight="1">
      <c r="A18" s="7" t="n">
        <v>14</v>
      </c>
      <c r="B18" s="8" t="n"/>
      <c r="C18" s="8" t="n"/>
      <c r="D18" s="9" t="n"/>
      <c r="E18" s="9" t="n"/>
      <c r="F18" s="7">
        <f>IF(AND(D18&lt;&gt;"",E18&lt;&gt;""),E18-D18+1,"")</f>
        <v/>
      </c>
      <c r="G18" s="7" t="n"/>
      <c r="H18" s="7" t="n"/>
      <c r="I18" s="7" t="n"/>
      <c r="J18" s="7" t="n"/>
      <c r="K18" s="7" t="n"/>
      <c r="L18" s="7" t="n"/>
      <c r="M18" s="7" t="n"/>
      <c r="N18" s="7" t="n"/>
      <c r="O18" s="7" t="n"/>
      <c r="P18" s="7" t="n"/>
      <c r="Q18" s="7" t="n"/>
      <c r="R18" s="7" t="n"/>
      <c r="S18" s="7" t="n"/>
      <c r="T18" s="7" t="n"/>
      <c r="U18" s="7" t="n"/>
      <c r="V18" s="7" t="n"/>
      <c r="W18" s="7" t="n"/>
      <c r="X18" s="7" t="n"/>
      <c r="Y18" s="7" t="n"/>
      <c r="Z18" s="7" t="n"/>
      <c r="AA18" s="7" t="n"/>
      <c r="AB18" s="7" t="n"/>
      <c r="AC18" s="7" t="n"/>
      <c r="AD18" s="7" t="n"/>
      <c r="AE18" s="7" t="n"/>
      <c r="AF18" s="7" t="n"/>
      <c r="AG18" s="7" t="n"/>
      <c r="AH18" s="7" t="n"/>
      <c r="AI18" s="7" t="n"/>
      <c r="AJ18" s="7" t="n"/>
      <c r="AK18" s="7" t="n"/>
      <c r="AL18" s="7" t="n"/>
      <c r="AM18" s="7" t="n"/>
      <c r="AN18" s="7" t="n"/>
      <c r="AO18" s="7" t="n"/>
      <c r="AP18" s="7" t="n"/>
      <c r="AQ18" s="7" t="n"/>
      <c r="AR18" s="7" t="n"/>
      <c r="AS18" s="7" t="n"/>
      <c r="AT18" s="7" t="n"/>
      <c r="AU18" s="7" t="n"/>
      <c r="AV18" s="7" t="n"/>
      <c r="AW18" s="7" t="n"/>
      <c r="AX18" s="7" t="n"/>
      <c r="AY18" s="7" t="n"/>
      <c r="AZ18" s="7" t="n"/>
      <c r="BA18" s="7" t="n"/>
      <c r="BB18" s="7" t="n"/>
      <c r="BC18" s="7" t="n"/>
      <c r="BD18" s="7" t="n"/>
      <c r="BE18" s="7" t="n"/>
      <c r="BF18" s="7" t="n"/>
      <c r="BG18" s="7" t="n"/>
      <c r="BH18" s="7" t="n"/>
      <c r="BI18" s="7" t="n"/>
      <c r="BJ18" s="7" t="n"/>
      <c r="BK18" s="7" t="n"/>
      <c r="BL18" s="7" t="n"/>
      <c r="BM18" s="7" t="n"/>
      <c r="BN18" s="7" t="n"/>
    </row>
    <row r="19" ht="20" customHeight="1">
      <c r="A19" s="7" t="n">
        <v>15</v>
      </c>
      <c r="B19" s="8" t="n"/>
      <c r="C19" s="8" t="n"/>
      <c r="D19" s="9" t="n"/>
      <c r="E19" s="9" t="n"/>
      <c r="F19" s="7">
        <f>IF(AND(D19&lt;&gt;"",E19&lt;&gt;""),E19-D19+1,"")</f>
        <v/>
      </c>
      <c r="G19" s="7" t="n"/>
      <c r="H19" s="7" t="n"/>
      <c r="I19" s="7" t="n"/>
      <c r="J19" s="7" t="n"/>
      <c r="K19" s="7" t="n"/>
      <c r="L19" s="7" t="n"/>
      <c r="M19" s="7" t="n"/>
      <c r="N19" s="7" t="n"/>
      <c r="O19" s="7" t="n"/>
      <c r="P19" s="7" t="n"/>
      <c r="Q19" s="7" t="n"/>
      <c r="R19" s="7" t="n"/>
      <c r="S19" s="7" t="n"/>
      <c r="T19" s="7" t="n"/>
      <c r="U19" s="7" t="n"/>
      <c r="V19" s="7" t="n"/>
      <c r="W19" s="7" t="n"/>
      <c r="X19" s="7" t="n"/>
      <c r="Y19" s="7" t="n"/>
      <c r="Z19" s="7" t="n"/>
      <c r="AA19" s="7" t="n"/>
      <c r="AB19" s="7" t="n"/>
      <c r="AC19" s="7" t="n"/>
      <c r="AD19" s="7" t="n"/>
      <c r="AE19" s="7" t="n"/>
      <c r="AF19" s="7" t="n"/>
      <c r="AG19" s="7" t="n"/>
      <c r="AH19" s="7" t="n"/>
      <c r="AI19" s="7" t="n"/>
      <c r="AJ19" s="7" t="n"/>
      <c r="AK19" s="7" t="n"/>
      <c r="AL19" s="7" t="n"/>
      <c r="AM19" s="7" t="n"/>
      <c r="AN19" s="7" t="n"/>
      <c r="AO19" s="7" t="n"/>
      <c r="AP19" s="7" t="n"/>
      <c r="AQ19" s="7" t="n"/>
      <c r="AR19" s="7" t="n"/>
      <c r="AS19" s="7" t="n"/>
      <c r="AT19" s="7" t="n"/>
      <c r="AU19" s="7" t="n"/>
      <c r="AV19" s="7" t="n"/>
      <c r="AW19" s="7" t="n"/>
      <c r="AX19" s="7" t="n"/>
      <c r="AY19" s="7" t="n"/>
      <c r="AZ19" s="7" t="n"/>
      <c r="BA19" s="7" t="n"/>
      <c r="BB19" s="7" t="n"/>
      <c r="BC19" s="7" t="n"/>
      <c r="BD19" s="7" t="n"/>
      <c r="BE19" s="7" t="n"/>
      <c r="BF19" s="7" t="n"/>
      <c r="BG19" s="7" t="n"/>
      <c r="BH19" s="7" t="n"/>
      <c r="BI19" s="7" t="n"/>
      <c r="BJ19" s="7" t="n"/>
      <c r="BK19" s="7" t="n"/>
      <c r="BL19" s="7" t="n"/>
      <c r="BM19" s="7" t="n"/>
      <c r="BN19" s="7" t="n"/>
    </row>
    <row r="20" ht="20" customHeight="1">
      <c r="A20" s="7" t="n">
        <v>16</v>
      </c>
      <c r="B20" s="8" t="n"/>
      <c r="C20" s="8" t="n"/>
      <c r="D20" s="9" t="n"/>
      <c r="E20" s="9" t="n"/>
      <c r="F20" s="7">
        <f>IF(AND(D20&lt;&gt;"",E20&lt;&gt;""),E20-D20+1,"")</f>
        <v/>
      </c>
      <c r="G20" s="7" t="n"/>
      <c r="H20" s="7" t="n"/>
      <c r="I20" s="7" t="n"/>
      <c r="J20" s="7" t="n"/>
      <c r="K20" s="7" t="n"/>
      <c r="L20" s="7" t="n"/>
      <c r="M20" s="7" t="n"/>
      <c r="N20" s="7" t="n"/>
      <c r="O20" s="7" t="n"/>
      <c r="P20" s="7" t="n"/>
      <c r="Q20" s="7" t="n"/>
      <c r="R20" s="7" t="n"/>
      <c r="S20" s="7" t="n"/>
      <c r="T20" s="7" t="n"/>
      <c r="U20" s="7" t="n"/>
      <c r="V20" s="7" t="n"/>
      <c r="W20" s="7" t="n"/>
      <c r="X20" s="7" t="n"/>
      <c r="Y20" s="7" t="n"/>
      <c r="Z20" s="7" t="n"/>
      <c r="AA20" s="7" t="n"/>
      <c r="AB20" s="7" t="n"/>
      <c r="AC20" s="7" t="n"/>
      <c r="AD20" s="7" t="n"/>
      <c r="AE20" s="7" t="n"/>
      <c r="AF20" s="7" t="n"/>
      <c r="AG20" s="7" t="n"/>
      <c r="AH20" s="7" t="n"/>
      <c r="AI20" s="7" t="n"/>
      <c r="AJ20" s="7" t="n"/>
      <c r="AK20" s="7" t="n"/>
      <c r="AL20" s="7" t="n"/>
      <c r="AM20" s="7" t="n"/>
      <c r="AN20" s="7" t="n"/>
      <c r="AO20" s="7" t="n"/>
      <c r="AP20" s="7" t="n"/>
      <c r="AQ20" s="7" t="n"/>
      <c r="AR20" s="7" t="n"/>
      <c r="AS20" s="7" t="n"/>
      <c r="AT20" s="7" t="n"/>
      <c r="AU20" s="7" t="n"/>
      <c r="AV20" s="7" t="n"/>
      <c r="AW20" s="7" t="n"/>
      <c r="AX20" s="7" t="n"/>
      <c r="AY20" s="7" t="n"/>
      <c r="AZ20" s="7" t="n"/>
      <c r="BA20" s="7" t="n"/>
      <c r="BB20" s="7" t="n"/>
      <c r="BC20" s="7" t="n"/>
      <c r="BD20" s="7" t="n"/>
      <c r="BE20" s="7" t="n"/>
      <c r="BF20" s="7" t="n"/>
      <c r="BG20" s="7" t="n"/>
      <c r="BH20" s="7" t="n"/>
      <c r="BI20" s="7" t="n"/>
      <c r="BJ20" s="7" t="n"/>
      <c r="BK20" s="7" t="n"/>
      <c r="BL20" s="7" t="n"/>
      <c r="BM20" s="7" t="n"/>
      <c r="BN20" s="7" t="n"/>
    </row>
    <row r="21" ht="20" customHeight="1">
      <c r="A21" s="7" t="n">
        <v>17</v>
      </c>
      <c r="B21" s="8" t="n"/>
      <c r="C21" s="8" t="n"/>
      <c r="D21" s="9" t="n"/>
      <c r="E21" s="9" t="n"/>
      <c r="F21" s="7">
        <f>IF(AND(D21&lt;&gt;"",E21&lt;&gt;""),E21-D21+1,"")</f>
        <v/>
      </c>
      <c r="G21" s="7" t="n"/>
      <c r="H21" s="7" t="n"/>
      <c r="I21" s="7" t="n"/>
      <c r="J21" s="7" t="n"/>
      <c r="K21" s="7" t="n"/>
      <c r="L21" s="7" t="n"/>
      <c r="M21" s="7" t="n"/>
      <c r="N21" s="7" t="n"/>
      <c r="O21" s="7" t="n"/>
      <c r="P21" s="7" t="n"/>
      <c r="Q21" s="7" t="n"/>
      <c r="R21" s="7" t="n"/>
      <c r="S21" s="7" t="n"/>
      <c r="T21" s="7" t="n"/>
      <c r="U21" s="7" t="n"/>
      <c r="V21" s="7" t="n"/>
      <c r="W21" s="7" t="n"/>
      <c r="X21" s="7" t="n"/>
      <c r="Y21" s="7" t="n"/>
      <c r="Z21" s="7" t="n"/>
      <c r="AA21" s="7" t="n"/>
      <c r="AB21" s="7" t="n"/>
      <c r="AC21" s="7" t="n"/>
      <c r="AD21" s="7" t="n"/>
      <c r="AE21" s="7" t="n"/>
      <c r="AF21" s="7" t="n"/>
      <c r="AG21" s="7" t="n"/>
      <c r="AH21" s="7" t="n"/>
      <c r="AI21" s="7" t="n"/>
      <c r="AJ21" s="7" t="n"/>
      <c r="AK21" s="7" t="n"/>
      <c r="AL21" s="7" t="n"/>
      <c r="AM21" s="7" t="n"/>
      <c r="AN21" s="7" t="n"/>
      <c r="AO21" s="7" t="n"/>
      <c r="AP21" s="7" t="n"/>
      <c r="AQ21" s="7" t="n"/>
      <c r="AR21" s="7" t="n"/>
      <c r="AS21" s="7" t="n"/>
      <c r="AT21" s="7" t="n"/>
      <c r="AU21" s="7" t="n"/>
      <c r="AV21" s="7" t="n"/>
      <c r="AW21" s="7" t="n"/>
      <c r="AX21" s="7" t="n"/>
      <c r="AY21" s="7" t="n"/>
      <c r="AZ21" s="7" t="n"/>
      <c r="BA21" s="7" t="n"/>
      <c r="BB21" s="7" t="n"/>
      <c r="BC21" s="7" t="n"/>
      <c r="BD21" s="7" t="n"/>
      <c r="BE21" s="7" t="n"/>
      <c r="BF21" s="7" t="n"/>
      <c r="BG21" s="7" t="n"/>
      <c r="BH21" s="7" t="n"/>
      <c r="BI21" s="7" t="n"/>
      <c r="BJ21" s="7" t="n"/>
      <c r="BK21" s="7" t="n"/>
      <c r="BL21" s="7" t="n"/>
      <c r="BM21" s="7" t="n"/>
      <c r="BN21" s="7" t="n"/>
    </row>
    <row r="22" ht="20" customHeight="1">
      <c r="A22" s="7" t="n">
        <v>18</v>
      </c>
      <c r="B22" s="8" t="n"/>
      <c r="C22" s="8" t="n"/>
      <c r="D22" s="9" t="n"/>
      <c r="E22" s="9" t="n"/>
      <c r="F22" s="7">
        <f>IF(AND(D22&lt;&gt;"",E22&lt;&gt;""),E22-D22+1,"")</f>
        <v/>
      </c>
      <c r="G22" s="7" t="n"/>
      <c r="H22" s="7" t="n"/>
      <c r="I22" s="7" t="n"/>
      <c r="J22" s="7" t="n"/>
      <c r="K22" s="7" t="n"/>
      <c r="L22" s="7" t="n"/>
      <c r="M22" s="7" t="n"/>
      <c r="N22" s="7" t="n"/>
      <c r="O22" s="7" t="n"/>
      <c r="P22" s="7" t="n"/>
      <c r="Q22" s="7" t="n"/>
      <c r="R22" s="7" t="n"/>
      <c r="S22" s="7" t="n"/>
      <c r="T22" s="7" t="n"/>
      <c r="U22" s="7" t="n"/>
      <c r="V22" s="7" t="n"/>
      <c r="W22" s="7" t="n"/>
      <c r="X22" s="7" t="n"/>
      <c r="Y22" s="7" t="n"/>
      <c r="Z22" s="7" t="n"/>
      <c r="AA22" s="7" t="n"/>
      <c r="AB22" s="7" t="n"/>
      <c r="AC22" s="7" t="n"/>
      <c r="AD22" s="7" t="n"/>
      <c r="AE22" s="7" t="n"/>
      <c r="AF22" s="7" t="n"/>
      <c r="AG22" s="7" t="n"/>
      <c r="AH22" s="7" t="n"/>
      <c r="AI22" s="7" t="n"/>
      <c r="AJ22" s="7" t="n"/>
      <c r="AK22" s="7" t="n"/>
      <c r="AL22" s="7" t="n"/>
      <c r="AM22" s="7" t="n"/>
      <c r="AN22" s="7" t="n"/>
      <c r="AO22" s="7" t="n"/>
      <c r="AP22" s="7" t="n"/>
      <c r="AQ22" s="7" t="n"/>
      <c r="AR22" s="7" t="n"/>
      <c r="AS22" s="7" t="n"/>
      <c r="AT22" s="7" t="n"/>
      <c r="AU22" s="7" t="n"/>
      <c r="AV22" s="7" t="n"/>
      <c r="AW22" s="7" t="n"/>
      <c r="AX22" s="7" t="n"/>
      <c r="AY22" s="7" t="n"/>
      <c r="AZ22" s="7" t="n"/>
      <c r="BA22" s="7" t="n"/>
      <c r="BB22" s="7" t="n"/>
      <c r="BC22" s="7" t="n"/>
      <c r="BD22" s="7" t="n"/>
      <c r="BE22" s="7" t="n"/>
      <c r="BF22" s="7" t="n"/>
      <c r="BG22" s="7" t="n"/>
      <c r="BH22" s="7" t="n"/>
      <c r="BI22" s="7" t="n"/>
      <c r="BJ22" s="7" t="n"/>
      <c r="BK22" s="7" t="n"/>
      <c r="BL22" s="7" t="n"/>
      <c r="BM22" s="7" t="n"/>
      <c r="BN22" s="7" t="n"/>
    </row>
    <row r="23" ht="20" customHeight="1">
      <c r="A23" s="7" t="n">
        <v>19</v>
      </c>
      <c r="B23" s="8" t="n"/>
      <c r="C23" s="8" t="n"/>
      <c r="D23" s="9" t="n"/>
      <c r="E23" s="9" t="n"/>
      <c r="F23" s="7">
        <f>IF(AND(D23&lt;&gt;"",E23&lt;&gt;""),E23-D23+1,"")</f>
        <v/>
      </c>
      <c r="G23" s="7" t="n"/>
      <c r="H23" s="7" t="n"/>
      <c r="I23" s="7" t="n"/>
      <c r="J23" s="7" t="n"/>
      <c r="K23" s="7" t="n"/>
      <c r="L23" s="7" t="n"/>
      <c r="M23" s="7" t="n"/>
      <c r="N23" s="7" t="n"/>
      <c r="O23" s="7" t="n"/>
      <c r="P23" s="7" t="n"/>
      <c r="Q23" s="7" t="n"/>
      <c r="R23" s="7" t="n"/>
      <c r="S23" s="7" t="n"/>
      <c r="T23" s="7" t="n"/>
      <c r="U23" s="7" t="n"/>
      <c r="V23" s="7" t="n"/>
      <c r="W23" s="7" t="n"/>
      <c r="X23" s="7" t="n"/>
      <c r="Y23" s="7" t="n"/>
      <c r="Z23" s="7" t="n"/>
      <c r="AA23" s="7" t="n"/>
      <c r="AB23" s="7" t="n"/>
      <c r="AC23" s="7" t="n"/>
      <c r="AD23" s="7" t="n"/>
      <c r="AE23" s="7" t="n"/>
      <c r="AF23" s="7" t="n"/>
      <c r="AG23" s="7" t="n"/>
      <c r="AH23" s="7" t="n"/>
      <c r="AI23" s="7" t="n"/>
      <c r="AJ23" s="7" t="n"/>
      <c r="AK23" s="7" t="n"/>
      <c r="AL23" s="7" t="n"/>
      <c r="AM23" s="7" t="n"/>
      <c r="AN23" s="7" t="n"/>
      <c r="AO23" s="7" t="n"/>
      <c r="AP23" s="7" t="n"/>
      <c r="AQ23" s="7" t="n"/>
      <c r="AR23" s="7" t="n"/>
      <c r="AS23" s="7" t="n"/>
      <c r="AT23" s="7" t="n"/>
      <c r="AU23" s="7" t="n"/>
      <c r="AV23" s="7" t="n"/>
      <c r="AW23" s="7" t="n"/>
      <c r="AX23" s="7" t="n"/>
      <c r="AY23" s="7" t="n"/>
      <c r="AZ23" s="7" t="n"/>
      <c r="BA23" s="7" t="n"/>
      <c r="BB23" s="7" t="n"/>
      <c r="BC23" s="7" t="n"/>
      <c r="BD23" s="7" t="n"/>
      <c r="BE23" s="7" t="n"/>
      <c r="BF23" s="7" t="n"/>
      <c r="BG23" s="7" t="n"/>
      <c r="BH23" s="7" t="n"/>
      <c r="BI23" s="7" t="n"/>
      <c r="BJ23" s="7" t="n"/>
      <c r="BK23" s="7" t="n"/>
      <c r="BL23" s="7" t="n"/>
      <c r="BM23" s="7" t="n"/>
      <c r="BN23" s="7" t="n"/>
    </row>
    <row r="24" ht="20" customHeight="1">
      <c r="A24" s="7" t="n">
        <v>20</v>
      </c>
      <c r="B24" s="8" t="n"/>
      <c r="C24" s="8" t="n"/>
      <c r="D24" s="9" t="n"/>
      <c r="E24" s="9" t="n"/>
      <c r="F24" s="7">
        <f>IF(AND(D24&lt;&gt;"",E24&lt;&gt;""),E24-D24+1,"")</f>
        <v/>
      </c>
      <c r="G24" s="7" t="n"/>
      <c r="H24" s="7" t="n"/>
      <c r="I24" s="7" t="n"/>
      <c r="J24" s="7" t="n"/>
      <c r="K24" s="7" t="n"/>
      <c r="L24" s="7" t="n"/>
      <c r="M24" s="7" t="n"/>
      <c r="N24" s="7" t="n"/>
      <c r="O24" s="7" t="n"/>
      <c r="P24" s="7" t="n"/>
      <c r="Q24" s="7" t="n"/>
      <c r="R24" s="7" t="n"/>
      <c r="S24" s="7" t="n"/>
      <c r="T24" s="7" t="n"/>
      <c r="U24" s="7" t="n"/>
      <c r="V24" s="7" t="n"/>
      <c r="W24" s="7" t="n"/>
      <c r="X24" s="7" t="n"/>
      <c r="Y24" s="7" t="n"/>
      <c r="Z24" s="7" t="n"/>
      <c r="AA24" s="7" t="n"/>
      <c r="AB24" s="7" t="n"/>
      <c r="AC24" s="7" t="n"/>
      <c r="AD24" s="7" t="n"/>
      <c r="AE24" s="7" t="n"/>
      <c r="AF24" s="7" t="n"/>
      <c r="AG24" s="7" t="n"/>
      <c r="AH24" s="7" t="n"/>
      <c r="AI24" s="7" t="n"/>
      <c r="AJ24" s="7" t="n"/>
      <c r="AK24" s="7" t="n"/>
      <c r="AL24" s="7" t="n"/>
      <c r="AM24" s="7" t="n"/>
      <c r="AN24" s="7" t="n"/>
      <c r="AO24" s="7" t="n"/>
      <c r="AP24" s="7" t="n"/>
      <c r="AQ24" s="7" t="n"/>
      <c r="AR24" s="7" t="n"/>
      <c r="AS24" s="7" t="n"/>
      <c r="AT24" s="7" t="n"/>
      <c r="AU24" s="7" t="n"/>
      <c r="AV24" s="7" t="n"/>
      <c r="AW24" s="7" t="n"/>
      <c r="AX24" s="7" t="n"/>
      <c r="AY24" s="7" t="n"/>
      <c r="AZ24" s="7" t="n"/>
      <c r="BA24" s="7" t="n"/>
      <c r="BB24" s="7" t="n"/>
      <c r="BC24" s="7" t="n"/>
      <c r="BD24" s="7" t="n"/>
      <c r="BE24" s="7" t="n"/>
      <c r="BF24" s="7" t="n"/>
      <c r="BG24" s="7" t="n"/>
      <c r="BH24" s="7" t="n"/>
      <c r="BI24" s="7" t="n"/>
      <c r="BJ24" s="7" t="n"/>
      <c r="BK24" s="7" t="n"/>
      <c r="BL24" s="7" t="n"/>
      <c r="BM24" s="7" t="n"/>
      <c r="BN24" s="7" t="n"/>
    </row>
    <row r="25" ht="20" customHeight="1">
      <c r="A25" s="7" t="n">
        <v>21</v>
      </c>
      <c r="B25" s="8" t="n"/>
      <c r="C25" s="8" t="n"/>
      <c r="D25" s="9" t="n"/>
      <c r="E25" s="9" t="n"/>
      <c r="F25" s="7">
        <f>IF(AND(D25&lt;&gt;"",E25&lt;&gt;""),E25-D25+1,"")</f>
        <v/>
      </c>
      <c r="G25" s="7" t="n"/>
      <c r="H25" s="7" t="n"/>
      <c r="I25" s="7" t="n"/>
      <c r="J25" s="7" t="n"/>
      <c r="K25" s="7" t="n"/>
      <c r="L25" s="7" t="n"/>
      <c r="M25" s="7" t="n"/>
      <c r="N25" s="7" t="n"/>
      <c r="O25" s="7" t="n"/>
      <c r="P25" s="7" t="n"/>
      <c r="Q25" s="7" t="n"/>
      <c r="R25" s="7" t="n"/>
      <c r="S25" s="7" t="n"/>
      <c r="T25" s="7" t="n"/>
      <c r="U25" s="7" t="n"/>
      <c r="V25" s="7" t="n"/>
      <c r="W25" s="7" t="n"/>
      <c r="X25" s="7" t="n"/>
      <c r="Y25" s="7" t="n"/>
      <c r="Z25" s="7" t="n"/>
      <c r="AA25" s="7" t="n"/>
      <c r="AB25" s="7" t="n"/>
      <c r="AC25" s="7" t="n"/>
      <c r="AD25" s="7" t="n"/>
      <c r="AE25" s="7" t="n"/>
      <c r="AF25" s="7" t="n"/>
      <c r="AG25" s="7" t="n"/>
      <c r="AH25" s="7" t="n"/>
      <c r="AI25" s="7" t="n"/>
      <c r="AJ25" s="7" t="n"/>
      <c r="AK25" s="7" t="n"/>
      <c r="AL25" s="7" t="n"/>
      <c r="AM25" s="7" t="n"/>
      <c r="AN25" s="7" t="n"/>
      <c r="AO25" s="7" t="n"/>
      <c r="AP25" s="7" t="n"/>
      <c r="AQ25" s="7" t="n"/>
      <c r="AR25" s="7" t="n"/>
      <c r="AS25" s="7" t="n"/>
      <c r="AT25" s="7" t="n"/>
      <c r="AU25" s="7" t="n"/>
      <c r="AV25" s="7" t="n"/>
      <c r="AW25" s="7" t="n"/>
      <c r="AX25" s="7" t="n"/>
      <c r="AY25" s="7" t="n"/>
      <c r="AZ25" s="7" t="n"/>
      <c r="BA25" s="7" t="n"/>
      <c r="BB25" s="7" t="n"/>
      <c r="BC25" s="7" t="n"/>
      <c r="BD25" s="7" t="n"/>
      <c r="BE25" s="7" t="n"/>
      <c r="BF25" s="7" t="n"/>
      <c r="BG25" s="7" t="n"/>
      <c r="BH25" s="7" t="n"/>
      <c r="BI25" s="7" t="n"/>
      <c r="BJ25" s="7" t="n"/>
      <c r="BK25" s="7" t="n"/>
      <c r="BL25" s="7" t="n"/>
      <c r="BM25" s="7" t="n"/>
      <c r="BN25" s="7" t="n"/>
    </row>
    <row r="26" ht="20" customHeight="1">
      <c r="A26" s="7" t="n">
        <v>22</v>
      </c>
      <c r="B26" s="8" t="n"/>
      <c r="C26" s="8" t="n"/>
      <c r="D26" s="9" t="n"/>
      <c r="E26" s="9" t="n"/>
      <c r="F26" s="7">
        <f>IF(AND(D26&lt;&gt;"",E26&lt;&gt;""),E26-D26+1,"")</f>
        <v/>
      </c>
      <c r="G26" s="7" t="n"/>
      <c r="H26" s="7" t="n"/>
      <c r="I26" s="7" t="n"/>
      <c r="J26" s="7" t="n"/>
      <c r="K26" s="7" t="n"/>
      <c r="L26" s="7" t="n"/>
      <c r="M26" s="7" t="n"/>
      <c r="N26" s="7" t="n"/>
      <c r="O26" s="7" t="n"/>
      <c r="P26" s="7" t="n"/>
      <c r="Q26" s="7" t="n"/>
      <c r="R26" s="7" t="n"/>
      <c r="S26" s="7" t="n"/>
      <c r="T26" s="7" t="n"/>
      <c r="U26" s="7" t="n"/>
      <c r="V26" s="7" t="n"/>
      <c r="W26" s="7" t="n"/>
      <c r="X26" s="7" t="n"/>
      <c r="Y26" s="7" t="n"/>
      <c r="Z26" s="7" t="n"/>
      <c r="AA26" s="7" t="n"/>
      <c r="AB26" s="7" t="n"/>
      <c r="AC26" s="7" t="n"/>
      <c r="AD26" s="7" t="n"/>
      <c r="AE26" s="7" t="n"/>
      <c r="AF26" s="7" t="n"/>
      <c r="AG26" s="7" t="n"/>
      <c r="AH26" s="7" t="n"/>
      <c r="AI26" s="7" t="n"/>
      <c r="AJ26" s="7" t="n"/>
      <c r="AK26" s="7" t="n"/>
      <c r="AL26" s="7" t="n"/>
      <c r="AM26" s="7" t="n"/>
      <c r="AN26" s="7" t="n"/>
      <c r="AO26" s="7" t="n"/>
      <c r="AP26" s="7" t="n"/>
      <c r="AQ26" s="7" t="n"/>
      <c r="AR26" s="7" t="n"/>
      <c r="AS26" s="7" t="n"/>
      <c r="AT26" s="7" t="n"/>
      <c r="AU26" s="7" t="n"/>
      <c r="AV26" s="7" t="n"/>
      <c r="AW26" s="7" t="n"/>
      <c r="AX26" s="7" t="n"/>
      <c r="AY26" s="7" t="n"/>
      <c r="AZ26" s="7" t="n"/>
      <c r="BA26" s="7" t="n"/>
      <c r="BB26" s="7" t="n"/>
      <c r="BC26" s="7" t="n"/>
      <c r="BD26" s="7" t="n"/>
      <c r="BE26" s="7" t="n"/>
      <c r="BF26" s="7" t="n"/>
      <c r="BG26" s="7" t="n"/>
      <c r="BH26" s="7" t="n"/>
      <c r="BI26" s="7" t="n"/>
      <c r="BJ26" s="7" t="n"/>
      <c r="BK26" s="7" t="n"/>
      <c r="BL26" s="7" t="n"/>
      <c r="BM26" s="7" t="n"/>
      <c r="BN26" s="7" t="n"/>
    </row>
    <row r="27" ht="20" customHeight="1">
      <c r="A27" s="7" t="n">
        <v>23</v>
      </c>
      <c r="B27" s="8" t="n"/>
      <c r="C27" s="8" t="n"/>
      <c r="D27" s="9" t="n"/>
      <c r="E27" s="9" t="n"/>
      <c r="F27" s="7">
        <f>IF(AND(D27&lt;&gt;"",E27&lt;&gt;""),E27-D27+1,"")</f>
        <v/>
      </c>
      <c r="G27" s="7" t="n"/>
      <c r="H27" s="7" t="n"/>
      <c r="I27" s="7" t="n"/>
      <c r="J27" s="7" t="n"/>
      <c r="K27" s="7" t="n"/>
      <c r="L27" s="7" t="n"/>
      <c r="M27" s="7" t="n"/>
      <c r="N27" s="7" t="n"/>
      <c r="O27" s="7" t="n"/>
      <c r="P27" s="7" t="n"/>
      <c r="Q27" s="7" t="n"/>
      <c r="R27" s="7" t="n"/>
      <c r="S27" s="7" t="n"/>
      <c r="T27" s="7" t="n"/>
      <c r="U27" s="7" t="n"/>
      <c r="V27" s="7" t="n"/>
      <c r="W27" s="7" t="n"/>
      <c r="X27" s="7" t="n"/>
      <c r="Y27" s="7" t="n"/>
      <c r="Z27" s="7" t="n"/>
      <c r="AA27" s="7" t="n"/>
      <c r="AB27" s="7" t="n"/>
      <c r="AC27" s="7" t="n"/>
      <c r="AD27" s="7" t="n"/>
      <c r="AE27" s="7" t="n"/>
      <c r="AF27" s="7" t="n"/>
      <c r="AG27" s="7" t="n"/>
      <c r="AH27" s="7" t="n"/>
      <c r="AI27" s="7" t="n"/>
      <c r="AJ27" s="7" t="n"/>
      <c r="AK27" s="7" t="n"/>
      <c r="AL27" s="7" t="n"/>
      <c r="AM27" s="7" t="n"/>
      <c r="AN27" s="7" t="n"/>
      <c r="AO27" s="7" t="n"/>
      <c r="AP27" s="7" t="n"/>
      <c r="AQ27" s="7" t="n"/>
      <c r="AR27" s="7" t="n"/>
      <c r="AS27" s="7" t="n"/>
      <c r="AT27" s="7" t="n"/>
      <c r="AU27" s="7" t="n"/>
      <c r="AV27" s="7" t="n"/>
      <c r="AW27" s="7" t="n"/>
      <c r="AX27" s="7" t="n"/>
      <c r="AY27" s="7" t="n"/>
      <c r="AZ27" s="7" t="n"/>
      <c r="BA27" s="7" t="n"/>
      <c r="BB27" s="7" t="n"/>
      <c r="BC27" s="7" t="n"/>
      <c r="BD27" s="7" t="n"/>
      <c r="BE27" s="7" t="n"/>
      <c r="BF27" s="7" t="n"/>
      <c r="BG27" s="7" t="n"/>
      <c r="BH27" s="7" t="n"/>
      <c r="BI27" s="7" t="n"/>
      <c r="BJ27" s="7" t="n"/>
      <c r="BK27" s="7" t="n"/>
      <c r="BL27" s="7" t="n"/>
      <c r="BM27" s="7" t="n"/>
      <c r="BN27" s="7" t="n"/>
    </row>
    <row r="28" ht="20" customHeight="1">
      <c r="A28" s="7" t="n">
        <v>24</v>
      </c>
      <c r="B28" s="8" t="n"/>
      <c r="C28" s="8" t="n"/>
      <c r="D28" s="9" t="n"/>
      <c r="E28" s="9" t="n"/>
      <c r="F28" s="7">
        <f>IF(AND(D28&lt;&gt;"",E28&lt;&gt;""),E28-D28+1,"")</f>
        <v/>
      </c>
      <c r="G28" s="7" t="n"/>
      <c r="H28" s="7" t="n"/>
      <c r="I28" s="7" t="n"/>
      <c r="J28" s="7" t="n"/>
      <c r="K28" s="7" t="n"/>
      <c r="L28" s="7" t="n"/>
      <c r="M28" s="7" t="n"/>
      <c r="N28" s="7" t="n"/>
      <c r="O28" s="7" t="n"/>
      <c r="P28" s="7" t="n"/>
      <c r="Q28" s="7" t="n"/>
      <c r="R28" s="7" t="n"/>
      <c r="S28" s="7" t="n"/>
      <c r="T28" s="7" t="n"/>
      <c r="U28" s="7" t="n"/>
      <c r="V28" s="7" t="n"/>
      <c r="W28" s="7" t="n"/>
      <c r="X28" s="7" t="n"/>
      <c r="Y28" s="7" t="n"/>
      <c r="Z28" s="7" t="n"/>
      <c r="AA28" s="7" t="n"/>
      <c r="AB28" s="7" t="n"/>
      <c r="AC28" s="7" t="n"/>
      <c r="AD28" s="7" t="n"/>
      <c r="AE28" s="7" t="n"/>
      <c r="AF28" s="7" t="n"/>
      <c r="AG28" s="7" t="n"/>
      <c r="AH28" s="7" t="n"/>
      <c r="AI28" s="7" t="n"/>
      <c r="AJ28" s="7" t="n"/>
      <c r="AK28" s="7" t="n"/>
      <c r="AL28" s="7" t="n"/>
      <c r="AM28" s="7" t="n"/>
      <c r="AN28" s="7" t="n"/>
      <c r="AO28" s="7" t="n"/>
      <c r="AP28" s="7" t="n"/>
      <c r="AQ28" s="7" t="n"/>
      <c r="AR28" s="7" t="n"/>
      <c r="AS28" s="7" t="n"/>
      <c r="AT28" s="7" t="n"/>
      <c r="AU28" s="7" t="n"/>
      <c r="AV28" s="7" t="n"/>
      <c r="AW28" s="7" t="n"/>
      <c r="AX28" s="7" t="n"/>
      <c r="AY28" s="7" t="n"/>
      <c r="AZ28" s="7" t="n"/>
      <c r="BA28" s="7" t="n"/>
      <c r="BB28" s="7" t="n"/>
      <c r="BC28" s="7" t="n"/>
      <c r="BD28" s="7" t="n"/>
      <c r="BE28" s="7" t="n"/>
      <c r="BF28" s="7" t="n"/>
      <c r="BG28" s="7" t="n"/>
      <c r="BH28" s="7" t="n"/>
      <c r="BI28" s="7" t="n"/>
      <c r="BJ28" s="7" t="n"/>
      <c r="BK28" s="7" t="n"/>
      <c r="BL28" s="7" t="n"/>
      <c r="BM28" s="7" t="n"/>
      <c r="BN28" s="7" t="n"/>
    </row>
    <row r="29" ht="20" customHeight="1">
      <c r="A29" s="7" t="n">
        <v>25</v>
      </c>
      <c r="B29" s="8" t="n"/>
      <c r="C29" s="8" t="n"/>
      <c r="D29" s="9" t="n"/>
      <c r="E29" s="9" t="n"/>
      <c r="F29" s="7">
        <f>IF(AND(D29&lt;&gt;"",E29&lt;&gt;""),E29-D29+1,"")</f>
        <v/>
      </c>
      <c r="G29" s="7" t="n"/>
      <c r="H29" s="7" t="n"/>
      <c r="I29" s="7" t="n"/>
      <c r="J29" s="7" t="n"/>
      <c r="K29" s="7" t="n"/>
      <c r="L29" s="7" t="n"/>
      <c r="M29" s="7" t="n"/>
      <c r="N29" s="7" t="n"/>
      <c r="O29" s="7" t="n"/>
      <c r="P29" s="7" t="n"/>
      <c r="Q29" s="7" t="n"/>
      <c r="R29" s="7" t="n"/>
      <c r="S29" s="7" t="n"/>
      <c r="T29" s="7" t="n"/>
      <c r="U29" s="7" t="n"/>
      <c r="V29" s="7" t="n"/>
      <c r="W29" s="7" t="n"/>
      <c r="X29" s="7" t="n"/>
      <c r="Y29" s="7" t="n"/>
      <c r="Z29" s="7" t="n"/>
      <c r="AA29" s="7" t="n"/>
      <c r="AB29" s="7" t="n"/>
      <c r="AC29" s="7" t="n"/>
      <c r="AD29" s="7" t="n"/>
      <c r="AE29" s="7" t="n"/>
      <c r="AF29" s="7" t="n"/>
      <c r="AG29" s="7" t="n"/>
      <c r="AH29" s="7" t="n"/>
      <c r="AI29" s="7" t="n"/>
      <c r="AJ29" s="7" t="n"/>
      <c r="AK29" s="7" t="n"/>
      <c r="AL29" s="7" t="n"/>
      <c r="AM29" s="7" t="n"/>
      <c r="AN29" s="7" t="n"/>
      <c r="AO29" s="7" t="n"/>
      <c r="AP29" s="7" t="n"/>
      <c r="AQ29" s="7" t="n"/>
      <c r="AR29" s="7" t="n"/>
      <c r="AS29" s="7" t="n"/>
      <c r="AT29" s="7" t="n"/>
      <c r="AU29" s="7" t="n"/>
      <c r="AV29" s="7" t="n"/>
      <c r="AW29" s="7" t="n"/>
      <c r="AX29" s="7" t="n"/>
      <c r="AY29" s="7" t="n"/>
      <c r="AZ29" s="7" t="n"/>
      <c r="BA29" s="7" t="n"/>
      <c r="BB29" s="7" t="n"/>
      <c r="BC29" s="7" t="n"/>
      <c r="BD29" s="7" t="n"/>
      <c r="BE29" s="7" t="n"/>
      <c r="BF29" s="7" t="n"/>
      <c r="BG29" s="7" t="n"/>
      <c r="BH29" s="7" t="n"/>
      <c r="BI29" s="7" t="n"/>
      <c r="BJ29" s="7" t="n"/>
      <c r="BK29" s="7" t="n"/>
      <c r="BL29" s="7" t="n"/>
      <c r="BM29" s="7" t="n"/>
      <c r="BN29" s="7" t="n"/>
    </row>
    <row r="31">
      <c r="A31" s="4" t="inlineStr">
        <is>
          <t>配布: Marky（マーキー）図面の指摘・写真・是正を、現場で完結 https://marky-app.com/?from=xlsx</t>
        </is>
      </c>
    </row>
    <row r="32">
      <c r="A32" s="4" t="inlineStr">
        <is>
          <t>使い方：E2 の開始日を変えると日付が動きます。工区の開始・終了を入れると青いバーが出ます。土曜は青・日曜と祝日は赤の列。祝日は「祝日」シートで足せます。</t>
        </is>
      </c>
    </row>
  </sheetData>
  <mergeCells count="2">
    <mergeCell ref="A31:T31"/>
    <mergeCell ref="F2:BN2"/>
  </mergeCells>
  <conditionalFormatting sqref="G5:BN29">
    <cfRule type="expression" priority="1" dxfId="0" stopIfTrue="1">
      <formula>AND($D5&lt;&gt;"",G$3&gt;=$D5,G$3&lt;=$E5)</formula>
    </cfRule>
    <cfRule type="expression" priority="2" dxfId="1">
      <formula>COUNTIF(祝日!$A$2:$A$80,G$3)&gt;0</formula>
    </cfRule>
    <cfRule type="expression" priority="3" dxfId="1">
      <formula>WEEKDAY(G$3)=1</formula>
    </cfRule>
    <cfRule type="expression" priority="4" dxfId="2">
      <formula>WEEKDAY(G$3)=7</formula>
    </cfRule>
  </conditionalFormatting>
  <conditionalFormatting sqref="G3:BN4">
    <cfRule type="expression" priority="5" dxfId="3">
      <formula>OR(WEEKDAY(G$3)=1,COUNTIF(祝日!$A$2:$A$80,G$3)&gt;0)</formula>
    </cfRule>
    <cfRule type="expression" priority="6" dxfId="0">
      <formula>WEEKDAY(G$3)=7</formula>
    </cfRule>
  </conditionalFormatting>
  <pageMargins left="0.75" right="0.75" top="1" bottom="1" header="0.5" footer="0.5"/>
  <pageSetup orientation="landscape" paperSize="8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8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</cols>
  <sheetData>
    <row r="1">
      <c r="A1" s="6" t="inlineStr">
        <is>
          <t>日付</t>
        </is>
      </c>
      <c r="B1" s="6" t="inlineStr">
        <is>
          <t>名前</t>
        </is>
      </c>
    </row>
    <row r="2">
      <c r="A2" s="10" t="n">
        <v>46023</v>
      </c>
      <c r="B2" s="8" t="inlineStr">
        <is>
          <t>元日</t>
        </is>
      </c>
    </row>
    <row r="3">
      <c r="A3" s="10" t="n">
        <v>46034</v>
      </c>
      <c r="B3" s="8" t="inlineStr">
        <is>
          <t>成人の日</t>
        </is>
      </c>
    </row>
    <row r="4">
      <c r="A4" s="10" t="n">
        <v>46064</v>
      </c>
      <c r="B4" s="8" t="inlineStr">
        <is>
          <t>建国記念の日</t>
        </is>
      </c>
    </row>
    <row r="5">
      <c r="A5" s="10" t="n">
        <v>46076</v>
      </c>
      <c r="B5" s="8" t="inlineStr">
        <is>
          <t>天皇誕生日</t>
        </is>
      </c>
    </row>
    <row r="6">
      <c r="A6" s="10" t="n">
        <v>46101</v>
      </c>
      <c r="B6" s="8" t="inlineStr">
        <is>
          <t>春分の日</t>
        </is>
      </c>
    </row>
    <row r="7">
      <c r="A7" s="10" t="n">
        <v>46141</v>
      </c>
      <c r="B7" s="8" t="inlineStr">
        <is>
          <t>昭和の日</t>
        </is>
      </c>
    </row>
    <row r="8">
      <c r="A8" s="10" t="n">
        <v>46145</v>
      </c>
      <c r="B8" s="8" t="inlineStr">
        <is>
          <t>憲法記念日</t>
        </is>
      </c>
    </row>
    <row r="9">
      <c r="A9" s="10" t="n">
        <v>46146</v>
      </c>
      <c r="B9" s="8" t="inlineStr">
        <is>
          <t>みどりの日</t>
        </is>
      </c>
    </row>
    <row r="10">
      <c r="A10" s="10" t="n">
        <v>46147</v>
      </c>
      <c r="B10" s="8" t="inlineStr">
        <is>
          <t>こどもの日</t>
        </is>
      </c>
    </row>
    <row r="11">
      <c r="A11" s="10" t="n">
        <v>46148</v>
      </c>
      <c r="B11" s="8" t="inlineStr">
        <is>
          <t>振替休日</t>
        </is>
      </c>
    </row>
    <row r="12">
      <c r="A12" s="10" t="n">
        <v>46223</v>
      </c>
      <c r="B12" s="8" t="inlineStr">
        <is>
          <t>海の日</t>
        </is>
      </c>
    </row>
    <row r="13">
      <c r="A13" s="10" t="n">
        <v>46245</v>
      </c>
      <c r="B13" s="8" t="inlineStr">
        <is>
          <t>山の日</t>
        </is>
      </c>
    </row>
    <row r="14">
      <c r="A14" s="10" t="n">
        <v>46286</v>
      </c>
      <c r="B14" s="8" t="inlineStr">
        <is>
          <t>敬老の日</t>
        </is>
      </c>
    </row>
    <row r="15">
      <c r="A15" s="10" t="n">
        <v>46287</v>
      </c>
      <c r="B15" s="8" t="inlineStr">
        <is>
          <t>国民の休日</t>
        </is>
      </c>
    </row>
    <row r="16">
      <c r="A16" s="10" t="n">
        <v>46288</v>
      </c>
      <c r="B16" s="8" t="inlineStr">
        <is>
          <t>秋分の日</t>
        </is>
      </c>
    </row>
    <row r="17">
      <c r="A17" s="10" t="n">
        <v>46307</v>
      </c>
      <c r="B17" s="8" t="inlineStr">
        <is>
          <t>スポーツの日</t>
        </is>
      </c>
    </row>
    <row r="18">
      <c r="A18" s="10" t="n">
        <v>46329</v>
      </c>
      <c r="B18" s="8" t="inlineStr">
        <is>
          <t>文化の日</t>
        </is>
      </c>
    </row>
    <row r="19">
      <c r="A19" s="10" t="n">
        <v>46349</v>
      </c>
      <c r="B19" s="8" t="inlineStr">
        <is>
          <t>勤労感謝の日</t>
        </is>
      </c>
    </row>
    <row r="20">
      <c r="A20" s="10" t="n">
        <v>46388</v>
      </c>
      <c r="B20" s="8" t="inlineStr">
        <is>
          <t>元日</t>
        </is>
      </c>
    </row>
    <row r="21">
      <c r="A21" s="10" t="n">
        <v>46398</v>
      </c>
      <c r="B21" s="8" t="inlineStr">
        <is>
          <t>成人の日</t>
        </is>
      </c>
    </row>
    <row r="22">
      <c r="A22" s="10" t="n">
        <v>46429</v>
      </c>
      <c r="B22" s="8" t="inlineStr">
        <is>
          <t>建国記念の日</t>
        </is>
      </c>
    </row>
    <row r="23">
      <c r="A23" s="10" t="n">
        <v>46441</v>
      </c>
      <c r="B23" s="8" t="inlineStr">
        <is>
          <t>天皇誕生日</t>
        </is>
      </c>
    </row>
    <row r="24">
      <c r="A24" s="10" t="n">
        <v>46467</v>
      </c>
      <c r="B24" s="8" t="inlineStr">
        <is>
          <t>春分の日</t>
        </is>
      </c>
    </row>
    <row r="25">
      <c r="A25" s="10" t="n">
        <v>46468</v>
      </c>
      <c r="B25" s="8" t="inlineStr">
        <is>
          <t>振替休日</t>
        </is>
      </c>
    </row>
    <row r="26">
      <c r="A26" s="10" t="n">
        <v>46506</v>
      </c>
      <c r="B26" s="8" t="inlineStr">
        <is>
          <t>昭和の日</t>
        </is>
      </c>
    </row>
    <row r="27">
      <c r="A27" s="10" t="n">
        <v>46510</v>
      </c>
      <c r="B27" s="8" t="inlineStr">
        <is>
          <t>憲法記念日</t>
        </is>
      </c>
    </row>
    <row r="28">
      <c r="A28" s="10" t="n">
        <v>46511</v>
      </c>
      <c r="B28" s="8" t="inlineStr">
        <is>
          <t>みどりの日</t>
        </is>
      </c>
    </row>
    <row r="29">
      <c r="A29" s="10" t="n">
        <v>46512</v>
      </c>
      <c r="B29" s="8" t="inlineStr">
        <is>
          <t>こどもの日</t>
        </is>
      </c>
    </row>
    <row r="30">
      <c r="A30" s="10" t="n">
        <v>46587</v>
      </c>
      <c r="B30" s="8" t="inlineStr">
        <is>
          <t>海の日</t>
        </is>
      </c>
    </row>
    <row r="31">
      <c r="A31" s="10" t="n">
        <v>46610</v>
      </c>
      <c r="B31" s="8" t="inlineStr">
        <is>
          <t>山の日</t>
        </is>
      </c>
    </row>
    <row r="32">
      <c r="A32" s="10" t="n">
        <v>46650</v>
      </c>
      <c r="B32" s="8" t="inlineStr">
        <is>
          <t>敬老の日</t>
        </is>
      </c>
    </row>
    <row r="33">
      <c r="A33" s="10" t="n">
        <v>46653</v>
      </c>
      <c r="B33" s="8" t="inlineStr">
        <is>
          <t>秋分の日</t>
        </is>
      </c>
    </row>
    <row r="34">
      <c r="A34" s="10" t="n">
        <v>46671</v>
      </c>
      <c r="B34" s="8" t="inlineStr">
        <is>
          <t>スポーツの日</t>
        </is>
      </c>
    </row>
    <row r="35">
      <c r="A35" s="10" t="n">
        <v>46694</v>
      </c>
      <c r="B35" s="8" t="inlineStr">
        <is>
          <t>文化の日</t>
        </is>
      </c>
    </row>
    <row r="36">
      <c r="A36" s="10" t="n">
        <v>46714</v>
      </c>
      <c r="B36" s="8" t="inlineStr">
        <is>
          <t>勤労感謝の日</t>
        </is>
      </c>
    </row>
    <row r="38">
      <c r="A38" s="4" t="inlineStr">
        <is>
          <t>会社の休工日（お盆・年末年始・雨天中止など）もここに足すと、工程表で赤い列になります。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1" t="inlineStr">
        <is>
          <t>このテンプレートについて</t>
        </is>
      </c>
    </row>
    <row r="2">
      <c r="A2" s="12" t="inlineStr">
        <is>
          <t>E2 の開始日を入れると、右の日付の列がその日から60日分並びます。工区・作業ごとに開始と終了を入れると、青いバーが自動で出ます。</t>
        </is>
      </c>
    </row>
    <row r="3">
      <c r="A3" s="12" t="inlineStr">
        <is>
          <t>土曜は青、日曜・祝日は赤の列です。祝日は「祝日」シートにあり、会社の休工日もそこに足せます。</t>
        </is>
      </c>
    </row>
    <row r="4">
      <c r="A4" s="12" t="inlineStr">
        <is>
          <t>A3横で1枚に収まる設定です。</t>
        </is>
      </c>
    </row>
    <row r="5">
      <c r="A5" s="12" t="inlineStr"/>
    </row>
    <row r="6">
      <c r="A6" s="11" t="inlineStr">
        <is>
          <t>工区図から工程表を自動で作りたい方へ</t>
        </is>
      </c>
    </row>
    <row r="7">
      <c r="A7" s="12" t="inlineStr">
        <is>
          <t>Marky（マーキー）の図面作成では、平面図に工区を置いて開始日と日数を入れるだけで、土日祝・休工日を飛ばして終了日を計算し、このようなバーチャートを Excel／PDF で出力します。雨で1日止まったら、休工日を足すだけで後ろの工区がまとめてずれます。</t>
        </is>
      </c>
    </row>
    <row r="8">
      <c r="A8" s="13" t="inlineStr">
        <is>
          <t>https://marky-app.com/?from=xlsx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2026-10-08T14:02:14Z</dcterms:created>
  <dcterms:modified xmlns:dcterms="http://purl.org/dc/terms/" xmlns:xsi="http://www.w3.org/2001/XMLSchema-instance" xsi:type="dcterms:W3CDTF">2026-10-08T14:02:14Z</dcterms:modified>
</cp:coreProperties>
</file>